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GESTION DE TECNOLOGIA\"/>
    </mc:Choice>
  </mc:AlternateContent>
  <xr:revisionPtr revIDLastSave="0" documentId="8_{CD456D15-72C3-4BA3-9EED-A62FFD9CFB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s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P17" i="2"/>
  <c r="O17" i="2"/>
  <c r="N17" i="2"/>
  <c r="K22" i="2" s="1"/>
  <c r="M17" i="2"/>
  <c r="L17" i="2"/>
  <c r="K17" i="2"/>
  <c r="J17" i="2"/>
  <c r="I17" i="2"/>
  <c r="H17" i="2"/>
  <c r="G17" i="2"/>
  <c r="F17" i="2"/>
  <c r="E17" i="2"/>
  <c r="H22" i="2" s="1"/>
  <c r="B15" i="2"/>
  <c r="B14" i="2"/>
  <c r="C6" i="2"/>
  <c r="I22" i="2" l="1"/>
  <c r="H23" i="2"/>
</calcChain>
</file>

<file path=xl/sharedStrings.xml><?xml version="1.0" encoding="utf-8"?>
<sst xmlns="http://schemas.openxmlformats.org/spreadsheetml/2006/main" count="234" uniqueCount="199">
  <si>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</si>
  <si>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</si>
  <si>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</si>
  <si>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</si>
  <si>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</si>
  <si>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11.-Gestión tecnológica</t>
  </si>
  <si>
    <t>Objetivo del proceso: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</si>
  <si>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</si>
  <si>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Nombre del Indicador:</t>
  </si>
  <si>
    <t>Nivel de saturación del servicio DHCP del IDT</t>
  </si>
  <si>
    <t>Objetivo del indicador:</t>
  </si>
  <si>
    <t>Medir la capacidad de disponibilidad de red  en  la  entidad.</t>
  </si>
  <si>
    <t>Tipo:</t>
  </si>
  <si>
    <t>De efectividad</t>
  </si>
  <si>
    <t>Tendencia</t>
  </si>
  <si>
    <t>Negativa</t>
  </si>
  <si>
    <t>Línea base:</t>
  </si>
  <si>
    <t>Fórmula:</t>
  </si>
  <si>
    <t>Numerador
Denominador</t>
  </si>
  <si>
    <t>N° de cantidades IP entregadas</t>
  </si>
  <si>
    <t>x 100</t>
  </si>
  <si>
    <t>Denominador</t>
  </si>
  <si>
    <t>Total de direcciones IP disponibles en el servidor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</si>
  <si>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</si>
  <si>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</si>
  <si>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</si>
  <si>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</si>
  <si>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</si>
  <si>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</si>
  <si>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</si>
  <si>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</si>
  <si>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René Guarín Cortes -Profesional Especializado Oficina Asesora de Planeación</t>
  </si>
  <si>
    <t>Revisó:</t>
  </si>
  <si>
    <t>Jenny Peña, Profesional Especializada OAP y Judith Borda, Profesional Universitario OAP</t>
  </si>
  <si>
    <t>Aprobó:</t>
  </si>
  <si>
    <t>Gloria Veronica Zarmiento Ocampo , Jefe Oficina Asesora de Planeación</t>
  </si>
  <si>
    <t>SEGUIMIENTO Y ANÁLISIS DEL INDICADOR</t>
  </si>
  <si>
    <t>Nombre del indicador:</t>
  </si>
  <si>
    <t>Responsable de diligenciamiento:</t>
  </si>
  <si>
    <t>Periodo reportado:</t>
  </si>
  <si>
    <t>Fecha de reporte:</t>
  </si>
  <si>
    <t>Fuente de información:</t>
  </si>
  <si>
    <t>DHCP IDT SERVER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</si>
  <si>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</si>
  <si>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</si>
  <si>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</si>
  <si>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</si>
  <si>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</si>
  <si>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</si>
  <si>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</si>
  <si>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</si>
  <si>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</si>
  <si>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</si>
  <si>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</si>
  <si>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</si>
  <si>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</si>
  <si>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</si>
  <si>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</si>
  <si>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</si>
  <si>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IP entregadas ____________</t>
  </si>
  <si>
    <t>Se refiere al total de  direcciones IP que se encuentran disponibles en el servidor en el IDT.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</si>
  <si>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</si>
  <si>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</si>
  <si>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</si>
  <si>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</si>
  <si>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</si>
  <si>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</si>
  <si>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</si>
  <si>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</si>
  <si>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</si>
  <si>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</si>
  <si>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</si>
  <si>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</si>
  <si>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</si>
  <si>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</si>
  <si>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</si>
  <si>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</si>
  <si>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Se evidencia un aumento gradual, correspondiente al regreso de las actividades en la presencialidad de la entidad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</si>
  <si>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</si>
  <si>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</si>
  <si>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</si>
  <si>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</si>
  <si>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</si>
  <si>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</si>
  <si>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Normal</t>
  </si>
  <si>
    <t>Menor a 80%</t>
  </si>
  <si>
    <t>Saturado</t>
  </si>
  <si>
    <t>Entre 81% y 99%</t>
  </si>
  <si>
    <t>Sobresaturado</t>
  </si>
  <si>
    <t>Mayor a 100%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</si>
  <si>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</si>
  <si>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</si>
  <si>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</si>
  <si>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</si>
  <si>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</si>
  <si>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</si>
  <si>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</si>
  <si>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</si>
  <si>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</si>
  <si>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</si>
  <si>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</si>
  <si>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</si>
  <si>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</si>
  <si>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</si>
  <si>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</si>
  <si>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</si>
  <si>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</si>
  <si>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</si>
  <si>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</si>
  <si>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</si>
  <si>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</si>
  <si>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</si>
  <si>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</si>
  <si>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</si>
  <si>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</si>
  <si>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</si>
  <si>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</si>
  <si>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</si>
  <si>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</si>
  <si>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</si>
  <si>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</si>
  <si>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</si>
  <si>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</si>
  <si>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</si>
  <si>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</si>
  <si>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</si>
  <si>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</si>
  <si>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</si>
  <si>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</si>
  <si>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</si>
  <si>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</si>
  <si>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</si>
  <si>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</si>
  <si>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</si>
  <si>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</si>
  <si>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</si>
  <si>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</si>
  <si>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</si>
  <si>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</si>
  <si>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</si>
  <si>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</si>
  <si>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</si>
  <si>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</si>
  <si>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</si>
  <si>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</si>
  <si>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</si>
  <si>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</si>
  <si>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</si>
  <si>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</si>
  <si>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</si>
  <si>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</si>
  <si>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</si>
  <si>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</si>
  <si>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</si>
  <si>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</si>
  <si>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</si>
  <si>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</si>
  <si>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</si>
  <si>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</si>
  <si>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</si>
  <si>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</si>
  <si>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</si>
  <si>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</si>
  <si>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</si>
  <si>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</si>
  <si>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</si>
  <si>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</si>
  <si>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</si>
  <si>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</si>
  <si>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</si>
  <si>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</si>
  <si>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</si>
  <si>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</si>
  <si>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</si>
  <si>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</si>
  <si>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</si>
  <si>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</si>
  <si>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</si>
  <si>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</si>
  <si>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</si>
  <si>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</si>
  <si>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</si>
  <si>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N.A.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</si>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</sst>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rgb="FFA5A5A5"/>
      <name val="&quot;Times New Roman&quot;"/>
    </font>
    <font>
      <sz val="12"/>
      <color theme="1"/>
      <name val="Calibri"/>
    </font>
    <font>
      <sz val="11"/>
      <color theme="1"/>
      <name val="Times New Roman"/>
    </font>
    <font>
      <sz val="11"/>
      <color rgb="FFA6A6A6"/>
      <name val="&quot;Times New Roman&quot;"/>
    </font>
    <font>
      <sz val="13"/>
      <color rgb="FF000000"/>
      <name val="Times New Roman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FFA7AE"/>
        <bgColor rgb="FFFFA7AE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7" fillId="2" borderId="2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/>
    </xf>
    <xf numFmtId="0" fontId="10" fillId="4" borderId="0" xfId="0" applyFont="1" applyFill="1" applyAlignment="1"/>
    <xf numFmtId="0" fontId="11" fillId="4" borderId="24" xfId="0" applyFont="1" applyFill="1" applyBorder="1" applyAlignment="1"/>
    <xf numFmtId="0" fontId="12" fillId="3" borderId="25" xfId="0" applyFont="1" applyFill="1" applyBorder="1"/>
    <xf numFmtId="0" fontId="9" fillId="3" borderId="26" xfId="0" applyFont="1" applyFill="1" applyBorder="1" applyAlignment="1">
      <alignment horizontal="left"/>
    </xf>
    <xf numFmtId="0" fontId="12" fillId="3" borderId="28" xfId="0" applyFont="1" applyFill="1" applyBorder="1"/>
    <xf numFmtId="0" fontId="11" fillId="4" borderId="0" xfId="0" applyFont="1" applyFill="1" applyAlignment="1"/>
    <xf numFmtId="0" fontId="11" fillId="4" borderId="29" xfId="0" applyFont="1" applyFill="1" applyBorder="1" applyAlignment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top" wrapText="1"/>
    </xf>
    <xf numFmtId="0" fontId="14" fillId="0" borderId="0" xfId="0" applyFont="1"/>
    <xf numFmtId="0" fontId="5" fillId="9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9" fontId="6" fillId="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9" fontId="6" fillId="0" borderId="1" xfId="0" applyNumberFormat="1" applyFont="1" applyBorder="1" applyAlignment="1">
      <alignment horizontal="center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13" fillId="4" borderId="27" xfId="0" applyFont="1" applyFill="1" applyBorder="1" applyAlignme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5" borderId="30" xfId="0" applyFont="1" applyFill="1" applyBorder="1" applyAlignment="1">
      <alignment horizontal="left" vertical="center" wrapText="1"/>
    </xf>
    <xf numFmtId="0" fontId="4" fillId="0" borderId="31" xfId="0" applyFont="1" applyBorder="1"/>
    <xf numFmtId="164" fontId="6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4" fillId="0" borderId="32" xfId="0" applyFont="1" applyBorder="1"/>
    <xf numFmtId="0" fontId="7" fillId="6" borderId="2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2" fontId="5" fillId="6" borderId="2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5" fillId="5" borderId="37" xfId="0" applyFont="1" applyFill="1" applyBorder="1" applyAlignment="1">
      <alignment horizontal="center"/>
    </xf>
    <xf numFmtId="0" fontId="4" fillId="0" borderId="38" xfId="0" applyFont="1" applyBorder="1"/>
    <xf numFmtId="0" fontId="5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39" customWidth="1"/>
    <col min="4" max="4" width="22.6640625" customWidth="1"/>
    <col min="5" max="5" width="13.109375" customWidth="1"/>
    <col min="6" max="6" width="9.109375" customWidth="1"/>
    <col min="7" max="7" width="38.33203125" customWidth="1"/>
    <col min="8" max="8" width="16.33203125" customWidth="1"/>
    <col min="9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97"/>
      <c r="C2" s="99" t="s">
        <v>0</v>
      </c>
      <c r="D2" s="100"/>
      <c r="E2" s="100"/>
      <c r="F2" s="100"/>
      <c r="G2" s="100"/>
      <c r="H2" s="10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98"/>
      <c r="C3" s="102"/>
      <c r="D3" s="96"/>
      <c r="E3" s="96"/>
      <c r="F3" s="96"/>
      <c r="G3" s="96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98"/>
      <c r="C4" s="102"/>
      <c r="D4" s="96"/>
      <c r="E4" s="96"/>
      <c r="F4" s="96"/>
      <c r="G4" s="96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87"/>
      <c r="C5" s="104"/>
      <c r="D5" s="105"/>
      <c r="E5" s="105"/>
      <c r="F5" s="105"/>
      <c r="G5" s="105"/>
      <c r="H5" s="9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>
      <c r="A8" s="1"/>
      <c r="B8" s="9" t="s">
        <v>2</v>
      </c>
      <c r="C8" s="106" t="s">
        <v>3</v>
      </c>
      <c r="D8" s="94"/>
      <c r="E8" s="94"/>
      <c r="F8" s="94"/>
      <c r="G8" s="94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1.75" customHeight="1">
      <c r="A9" s="1"/>
      <c r="B9" s="10" t="s">
        <v>4</v>
      </c>
      <c r="C9" s="11" t="s">
        <v>5</v>
      </c>
      <c r="D9" s="9" t="s">
        <v>6</v>
      </c>
      <c r="E9" s="107" t="s">
        <v>7</v>
      </c>
      <c r="F9" s="94"/>
      <c r="G9" s="94"/>
      <c r="H9" s="9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>
      <c r="A10" s="1"/>
      <c r="B10" s="12" t="s">
        <v>8</v>
      </c>
      <c r="C10" s="11" t="s">
        <v>9</v>
      </c>
      <c r="D10" s="9" t="s">
        <v>10</v>
      </c>
      <c r="E10" s="108" t="s">
        <v>11</v>
      </c>
      <c r="F10" s="94"/>
      <c r="G10" s="94"/>
      <c r="H10" s="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 t="s">
        <v>12</v>
      </c>
      <c r="C11" s="14" t="s">
        <v>13</v>
      </c>
      <c r="D11" s="15" t="s">
        <v>14</v>
      </c>
      <c r="E11" s="108" t="s">
        <v>15</v>
      </c>
      <c r="F11" s="94"/>
      <c r="G11" s="94"/>
      <c r="H11" s="9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09" t="s">
        <v>16</v>
      </c>
      <c r="C12" s="86"/>
      <c r="D12" s="88" t="s">
        <v>17</v>
      </c>
      <c r="E12" s="16" t="s">
        <v>18</v>
      </c>
      <c r="F12" s="17" t="s">
        <v>19</v>
      </c>
      <c r="G12" s="18"/>
      <c r="H12" s="89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0"/>
      <c r="C13" s="87"/>
      <c r="D13" s="87"/>
      <c r="E13" s="19" t="s">
        <v>21</v>
      </c>
      <c r="F13" s="20" t="s">
        <v>22</v>
      </c>
      <c r="G13" s="21"/>
      <c r="H13" s="9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"/>
      <c r="B14" s="12" t="s">
        <v>23</v>
      </c>
      <c r="C14" s="22">
        <v>0.8</v>
      </c>
      <c r="D14" s="12" t="s">
        <v>24</v>
      </c>
      <c r="E14" s="91" t="s">
        <v>25</v>
      </c>
      <c r="F14" s="92"/>
      <c r="G14" s="23" t="s">
        <v>26</v>
      </c>
      <c r="H14" s="24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3" t="s">
        <v>28</v>
      </c>
      <c r="C15" s="93" t="s">
        <v>29</v>
      </c>
      <c r="D15" s="94"/>
      <c r="E15" s="94"/>
      <c r="F15" s="94"/>
      <c r="G15" s="94"/>
      <c r="H15" s="9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>
      <c r="A17" s="1"/>
      <c r="B17" s="25" t="s">
        <v>30</v>
      </c>
      <c r="C17" s="26" t="s">
        <v>31</v>
      </c>
      <c r="D17" s="27"/>
      <c r="E17" s="27"/>
      <c r="F17" s="27"/>
      <c r="G17" s="28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9" t="s">
        <v>32</v>
      </c>
      <c r="C18" s="95" t="s">
        <v>33</v>
      </c>
      <c r="D18" s="96"/>
      <c r="E18" s="96"/>
      <c r="F18" s="96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9" t="s">
        <v>34</v>
      </c>
      <c r="C19" s="95" t="s">
        <v>35</v>
      </c>
      <c r="D19" s="96"/>
      <c r="E19" s="31"/>
      <c r="F19" s="32"/>
      <c r="G19" s="30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C18:F18"/>
    <mergeCell ref="C19:D19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H12:H13"/>
    <mergeCell ref="E14:F14"/>
    <mergeCell ref="C15:H15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1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2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5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6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7000000}">
          <x14:formula1>
            <xm:f>Fuente!$B$3:$B$17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C27" sqref="C27:P27"/>
    </sheetView>
  </sheetViews>
  <sheetFormatPr baseColWidth="10" defaultColWidth="11.21875" defaultRowHeight="15" customHeight="1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customHeight="1">
      <c r="A2" s="33"/>
      <c r="B2" s="111"/>
      <c r="C2" s="112" t="s">
        <v>36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0.25" customHeight="1">
      <c r="A3" s="33"/>
      <c r="B3" s="98"/>
      <c r="C3" s="102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0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52.5" customHeight="1">
      <c r="A4" s="33"/>
      <c r="B4" s="87"/>
      <c r="C4" s="102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0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33"/>
      <c r="B5" s="113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33"/>
      <c r="B6" s="34" t="s">
        <v>37</v>
      </c>
      <c r="C6" s="108" t="str">
        <f>IFERROR('1. Hoja de Vida'!C10,"")</f>
        <v>Nivel de saturación del servicio DHCP del IDT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2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9.5" customHeight="1">
      <c r="A7" s="33"/>
      <c r="B7" s="35" t="s">
        <v>38</v>
      </c>
      <c r="C7" s="108" t="s">
        <v>29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2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33"/>
      <c r="B8" s="35" t="s">
        <v>39</v>
      </c>
      <c r="C8" s="108" t="s">
        <v>67</v>
      </c>
      <c r="D8" s="94"/>
      <c r="E8" s="94"/>
      <c r="F8" s="94"/>
      <c r="G8" s="94"/>
      <c r="H8" s="94"/>
      <c r="I8" s="94"/>
      <c r="J8" s="92"/>
      <c r="K8" s="114" t="s">
        <v>40</v>
      </c>
      <c r="L8" s="115"/>
      <c r="M8" s="116">
        <v>44292</v>
      </c>
      <c r="N8" s="94"/>
      <c r="O8" s="94"/>
      <c r="P8" s="92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33"/>
      <c r="B9" s="35" t="s">
        <v>41</v>
      </c>
      <c r="C9" s="108" t="s">
        <v>42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2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6.75" customHeight="1">
      <c r="A10" s="33"/>
      <c r="B10" s="117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2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118" t="s">
        <v>43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5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120" t="s">
        <v>44</v>
      </c>
      <c r="C12" s="121" t="s">
        <v>45</v>
      </c>
      <c r="D12" s="101"/>
      <c r="E12" s="122" t="s">
        <v>46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2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110"/>
      <c r="C13" s="104"/>
      <c r="D13" s="90"/>
      <c r="E13" s="36" t="s">
        <v>47</v>
      </c>
      <c r="F13" s="37" t="s">
        <v>48</v>
      </c>
      <c r="G13" s="37" t="s">
        <v>49</v>
      </c>
      <c r="H13" s="37" t="s">
        <v>50</v>
      </c>
      <c r="I13" s="37" t="s">
        <v>51</v>
      </c>
      <c r="J13" s="37" t="s">
        <v>52</v>
      </c>
      <c r="K13" s="37" t="s">
        <v>53</v>
      </c>
      <c r="L13" s="37" t="s">
        <v>54</v>
      </c>
      <c r="M13" s="37" t="s">
        <v>55</v>
      </c>
      <c r="N13" s="37" t="s">
        <v>56</v>
      </c>
      <c r="O13" s="37" t="s">
        <v>57</v>
      </c>
      <c r="P13" s="37" t="s">
        <v>58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8" t="str">
        <f>IFERROR('1. Hoja de Vida'!F12,"")</f>
        <v>N° de cantidades IP entregadas</v>
      </c>
      <c r="C14" s="125" t="s">
        <v>59</v>
      </c>
      <c r="D14" s="92"/>
      <c r="E14" s="39">
        <v>125</v>
      </c>
      <c r="F14" s="39">
        <v>142</v>
      </c>
      <c r="G14" s="39">
        <v>187</v>
      </c>
      <c r="H14" s="39"/>
      <c r="I14" s="39"/>
      <c r="J14" s="39"/>
      <c r="K14" s="40"/>
      <c r="L14" s="40"/>
      <c r="M14" s="40"/>
      <c r="N14" s="40"/>
      <c r="O14" s="40"/>
      <c r="P14" s="40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51.75" customHeight="1">
      <c r="A15" s="33"/>
      <c r="B15" s="38" t="str">
        <f>IFERROR('1. Hoja de Vida'!F13,"")</f>
        <v>Total de direcciones IP disponibles en el servidor</v>
      </c>
      <c r="C15" s="125" t="s">
        <v>60</v>
      </c>
      <c r="D15" s="92"/>
      <c r="E15" s="39">
        <v>205</v>
      </c>
      <c r="F15" s="39">
        <v>205</v>
      </c>
      <c r="G15" s="39">
        <v>205</v>
      </c>
      <c r="H15" s="39"/>
      <c r="I15" s="39"/>
      <c r="J15" s="39"/>
      <c r="K15" s="40"/>
      <c r="L15" s="40"/>
      <c r="M15" s="40"/>
      <c r="N15" s="40"/>
      <c r="O15" s="40"/>
      <c r="P15" s="40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125" t="s">
        <v>61</v>
      </c>
      <c r="C16" s="94"/>
      <c r="D16" s="92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126" t="s">
        <v>62</v>
      </c>
      <c r="C17" s="94"/>
      <c r="D17" s="92"/>
      <c r="E17" s="43">
        <f t="shared" ref="E17:P17" si="0">IFERROR((E14/E15),"")</f>
        <v>0.6097560975609756</v>
      </c>
      <c r="F17" s="44">
        <f t="shared" si="0"/>
        <v>0.69268292682926824</v>
      </c>
      <c r="G17" s="44">
        <f t="shared" si="0"/>
        <v>0.91219512195121955</v>
      </c>
      <c r="H17" s="44" t="str">
        <f t="shared" si="0"/>
        <v/>
      </c>
      <c r="I17" s="44" t="str">
        <f t="shared" si="0"/>
        <v/>
      </c>
      <c r="J17" s="44" t="str">
        <f t="shared" si="0"/>
        <v/>
      </c>
      <c r="K17" s="44" t="str">
        <f t="shared" si="0"/>
        <v/>
      </c>
      <c r="L17" s="44" t="str">
        <f t="shared" si="0"/>
        <v/>
      </c>
      <c r="M17" s="44" t="str">
        <f t="shared" si="0"/>
        <v/>
      </c>
      <c r="N17" s="44" t="str">
        <f t="shared" si="0"/>
        <v/>
      </c>
      <c r="O17" s="44" t="str">
        <f t="shared" si="0"/>
        <v/>
      </c>
      <c r="P17" s="44" t="str">
        <f t="shared" si="0"/>
        <v/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127" t="s">
        <v>63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130" t="s">
        <v>64</v>
      </c>
      <c r="C20" s="100"/>
      <c r="D20" s="100"/>
      <c r="E20" s="100"/>
      <c r="F20" s="100"/>
      <c r="G20" s="101"/>
      <c r="H20" s="131" t="s">
        <v>65</v>
      </c>
      <c r="I20" s="94"/>
      <c r="J20" s="94"/>
      <c r="K20" s="92"/>
      <c r="L20" s="123" t="s">
        <v>66</v>
      </c>
      <c r="M20" s="94"/>
      <c r="N20" s="94"/>
      <c r="O20" s="94"/>
      <c r="P20" s="92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4" customHeight="1">
      <c r="A21" s="33"/>
      <c r="B21" s="104"/>
      <c r="C21" s="105"/>
      <c r="D21" s="105"/>
      <c r="E21" s="105"/>
      <c r="F21" s="105"/>
      <c r="G21" s="90"/>
      <c r="H21" s="48" t="s">
        <v>67</v>
      </c>
      <c r="I21" s="48" t="s">
        <v>68</v>
      </c>
      <c r="J21" s="48" t="s">
        <v>69</v>
      </c>
      <c r="K21" s="48" t="s">
        <v>70</v>
      </c>
      <c r="L21" s="49" t="s">
        <v>71</v>
      </c>
      <c r="M21" s="124" t="s">
        <v>72</v>
      </c>
      <c r="N21" s="94"/>
      <c r="O21" s="94"/>
      <c r="P21" s="92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9.5" customHeight="1">
      <c r="A22" s="33"/>
      <c r="B22" s="134" t="s">
        <v>73</v>
      </c>
      <c r="C22" s="94"/>
      <c r="D22" s="94"/>
      <c r="E22" s="94"/>
      <c r="F22" s="94"/>
      <c r="G22" s="92"/>
      <c r="H22" s="50">
        <f>IFERROR(AVERAGE(E17:G17),"")</f>
        <v>0.73821138211382109</v>
      </c>
      <c r="I22" s="50" t="str">
        <f>IFERROR(AVERAGE(H17:J17),"")</f>
        <v/>
      </c>
      <c r="J22" s="50" t="str">
        <f>IFERROR(AVERAGE(K17:M17),"")</f>
        <v/>
      </c>
      <c r="K22" s="50" t="str">
        <f>IFERROR(AVERAGE(N17:P17),"")</f>
        <v/>
      </c>
      <c r="L22" s="51"/>
      <c r="M22" s="135"/>
      <c r="N22" s="94"/>
      <c r="O22" s="94"/>
      <c r="P22" s="92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9.5" customHeight="1">
      <c r="A23" s="33"/>
      <c r="B23" s="134" t="s">
        <v>74</v>
      </c>
      <c r="C23" s="94"/>
      <c r="D23" s="94"/>
      <c r="E23" s="94"/>
      <c r="F23" s="94"/>
      <c r="G23" s="92"/>
      <c r="H23" s="136">
        <f>IFERROR((AVERAGE(H22:K22)/('1. Hoja de Vida'!C14)),"")</f>
        <v>0.92276422764227628</v>
      </c>
      <c r="I23" s="94"/>
      <c r="J23" s="94"/>
      <c r="K23" s="92"/>
      <c r="L23" s="51"/>
      <c r="M23" s="135"/>
      <c r="N23" s="94"/>
      <c r="O23" s="94"/>
      <c r="P23" s="92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9.75" customHeight="1">
      <c r="A24" s="33"/>
      <c r="B24" s="5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137" t="s">
        <v>75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2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54" t="s">
        <v>76</v>
      </c>
      <c r="C26" s="138" t="s">
        <v>77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2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55" t="s">
        <v>78</v>
      </c>
      <c r="C27" s="13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2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56" t="s">
        <v>79</v>
      </c>
      <c r="C28" s="13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2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55" t="s">
        <v>80</v>
      </c>
      <c r="C29" s="132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2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133" t="s">
        <v>81</v>
      </c>
      <c r="C31" s="9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57" t="s">
        <v>82</v>
      </c>
      <c r="C32" s="58" t="s">
        <v>83</v>
      </c>
      <c r="D32" s="33"/>
      <c r="E32" s="5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60" t="s">
        <v>84</v>
      </c>
      <c r="C33" s="61" t="s">
        <v>85</v>
      </c>
      <c r="D33" s="33"/>
      <c r="E33" s="5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62" t="s">
        <v>86</v>
      </c>
      <c r="C34" s="61" t="s">
        <v>87</v>
      </c>
      <c r="D34" s="33"/>
      <c r="E34" s="5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63" t="s">
        <v>88</v>
      </c>
      <c r="C35" s="64" t="s">
        <v>89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between">
      <formula>0.81</formula>
      <formula>0.99</formula>
    </cfRule>
  </conditionalFormatting>
  <conditionalFormatting sqref="H22:K23">
    <cfRule type="cellIs" dxfId="1" priority="3" operator="lessThanOrEqual">
      <formula>0.8</formula>
    </cfRule>
  </conditionalFormatting>
  <conditionalFormatting sqref="H22:K23">
    <cfRule type="cellIs" dxfId="0" priority="4" operator="greaterThanOrEqual">
      <formula>1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39" t="s">
        <v>90</v>
      </c>
      <c r="C2" s="14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65"/>
      <c r="C3" s="6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66" t="s">
        <v>91</v>
      </c>
      <c r="C4" s="66" t="s">
        <v>92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39" t="s">
        <v>93</v>
      </c>
      <c r="C5" s="140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67" t="s">
        <v>2</v>
      </c>
      <c r="C6" s="68" t="s">
        <v>94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67" t="s">
        <v>95</v>
      </c>
      <c r="C7" s="68" t="s">
        <v>94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67" t="s">
        <v>96</v>
      </c>
      <c r="C8" s="68" t="s">
        <v>97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67" t="s">
        <v>98</v>
      </c>
      <c r="C9" s="69" t="s">
        <v>99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67" t="s">
        <v>100</v>
      </c>
      <c r="C10" s="68" t="s">
        <v>101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67" t="s">
        <v>102</v>
      </c>
      <c r="C11" s="70" t="s">
        <v>103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67" t="s">
        <v>14</v>
      </c>
      <c r="C12" s="69" t="s">
        <v>104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67" t="s">
        <v>105</v>
      </c>
      <c r="C13" s="69" t="s">
        <v>106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67" t="s">
        <v>107</v>
      </c>
      <c r="C14" s="71" t="s">
        <v>108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67" t="s">
        <v>109</v>
      </c>
      <c r="C15" s="69" t="s">
        <v>110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67" t="s">
        <v>111</v>
      </c>
      <c r="C16" s="69" t="s">
        <v>112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67" t="s">
        <v>113</v>
      </c>
      <c r="C17" s="68" t="s">
        <v>114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67" t="s">
        <v>115</v>
      </c>
      <c r="C18" s="69" t="s">
        <v>116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1" t="s">
        <v>117</v>
      </c>
      <c r="C19" s="14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67" t="s">
        <v>118</v>
      </c>
      <c r="C20" s="72" t="s">
        <v>119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3" t="s">
        <v>40</v>
      </c>
      <c r="C21" s="74" t="s">
        <v>120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3" t="s">
        <v>44</v>
      </c>
      <c r="C22" s="75" t="s">
        <v>121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3" t="s">
        <v>45</v>
      </c>
      <c r="C23" s="74" t="s">
        <v>122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3" t="s">
        <v>61</v>
      </c>
      <c r="C24" s="75" t="s">
        <v>123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67" t="s">
        <v>124</v>
      </c>
      <c r="C25" s="74" t="s">
        <v>125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3" t="s">
        <v>64</v>
      </c>
      <c r="C26" s="74" t="s">
        <v>126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39" t="s">
        <v>127</v>
      </c>
      <c r="C27" s="14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67" t="s">
        <v>128</v>
      </c>
      <c r="C28" s="69" t="s">
        <v>129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76" t="s">
        <v>95</v>
      </c>
      <c r="B2" s="76" t="s">
        <v>96</v>
      </c>
    </row>
    <row r="3" spans="1:2" ht="15.75" customHeight="1">
      <c r="A3" s="77" t="s">
        <v>130</v>
      </c>
      <c r="B3" s="77" t="s">
        <v>130</v>
      </c>
    </row>
    <row r="4" spans="1:2" ht="15.75" customHeight="1">
      <c r="A4" s="78" t="s">
        <v>131</v>
      </c>
      <c r="B4" s="78" t="s">
        <v>132</v>
      </c>
    </row>
    <row r="5" spans="1:2" ht="15.75" customHeight="1">
      <c r="A5" s="78" t="s">
        <v>133</v>
      </c>
      <c r="B5" s="78" t="s">
        <v>134</v>
      </c>
    </row>
    <row r="6" spans="1:2" ht="15.75" customHeight="1">
      <c r="A6" s="78" t="s">
        <v>135</v>
      </c>
      <c r="B6" s="78" t="s">
        <v>136</v>
      </c>
    </row>
    <row r="7" spans="1:2" ht="15.75" customHeight="1">
      <c r="A7" s="78" t="s">
        <v>137</v>
      </c>
      <c r="B7" s="78" t="s">
        <v>138</v>
      </c>
    </row>
    <row r="8" spans="1:2" ht="15.75" customHeight="1">
      <c r="A8" s="78" t="s">
        <v>139</v>
      </c>
      <c r="B8" s="78" t="s">
        <v>140</v>
      </c>
    </row>
    <row r="9" spans="1:2" ht="15.75" customHeight="1">
      <c r="A9" s="78" t="s">
        <v>141</v>
      </c>
      <c r="B9" s="78" t="s">
        <v>142</v>
      </c>
    </row>
    <row r="10" spans="1:2" ht="15.75" customHeight="1">
      <c r="A10" s="78" t="s">
        <v>143</v>
      </c>
      <c r="B10" s="78" t="s">
        <v>144</v>
      </c>
    </row>
    <row r="11" spans="1:2" ht="15.75" customHeight="1">
      <c r="A11" s="78" t="s">
        <v>145</v>
      </c>
      <c r="B11" s="78" t="s">
        <v>146</v>
      </c>
    </row>
    <row r="12" spans="1:2" ht="15.75" customHeight="1">
      <c r="A12" s="79" t="s">
        <v>147</v>
      </c>
      <c r="B12" s="78" t="s">
        <v>148</v>
      </c>
    </row>
    <row r="13" spans="1:2" ht="15.75" customHeight="1">
      <c r="A13" s="79" t="s">
        <v>149</v>
      </c>
      <c r="B13" s="78" t="s">
        <v>150</v>
      </c>
    </row>
    <row r="14" spans="1:2" ht="15.75" customHeight="1">
      <c r="A14" s="79" t="s">
        <v>5</v>
      </c>
      <c r="B14" s="78" t="s">
        <v>7</v>
      </c>
    </row>
    <row r="15" spans="1:2" ht="15.75" customHeight="1">
      <c r="A15" s="79" t="s">
        <v>151</v>
      </c>
      <c r="B15" s="78" t="s">
        <v>152</v>
      </c>
    </row>
    <row r="16" spans="1:2" ht="15.75" customHeight="1">
      <c r="A16" s="79" t="s">
        <v>153</v>
      </c>
      <c r="B16" s="78" t="s">
        <v>154</v>
      </c>
    </row>
    <row r="17" spans="1:7" ht="15.75" customHeight="1">
      <c r="A17" s="79" t="s">
        <v>155</v>
      </c>
      <c r="B17" s="78" t="s">
        <v>156</v>
      </c>
    </row>
    <row r="18" spans="1:7" ht="15.75" customHeight="1"/>
    <row r="19" spans="1:7" ht="15.75" customHeight="1">
      <c r="A19" s="80" t="s">
        <v>115</v>
      </c>
      <c r="B19" s="80" t="s">
        <v>157</v>
      </c>
      <c r="D19" s="80" t="s">
        <v>158</v>
      </c>
      <c r="G19" s="81" t="s">
        <v>111</v>
      </c>
    </row>
    <row r="20" spans="1:7" ht="15.75" customHeight="1">
      <c r="A20" s="77" t="s">
        <v>130</v>
      </c>
      <c r="B20" s="77" t="s">
        <v>130</v>
      </c>
      <c r="D20" s="77" t="s">
        <v>130</v>
      </c>
      <c r="G20" s="77" t="s">
        <v>130</v>
      </c>
    </row>
    <row r="21" spans="1:7" ht="15.75" customHeight="1">
      <c r="A21" s="82" t="s">
        <v>159</v>
      </c>
      <c r="B21" s="82" t="s">
        <v>27</v>
      </c>
      <c r="D21" s="82" t="s">
        <v>160</v>
      </c>
      <c r="G21" s="82" t="s">
        <v>25</v>
      </c>
    </row>
    <row r="22" spans="1:7" ht="15.75" customHeight="1">
      <c r="A22" s="82" t="s">
        <v>161</v>
      </c>
      <c r="B22" s="82" t="s">
        <v>162</v>
      </c>
      <c r="D22" s="82" t="s">
        <v>163</v>
      </c>
      <c r="G22" s="82" t="s">
        <v>164</v>
      </c>
    </row>
    <row r="23" spans="1:7" ht="15.75" customHeight="1">
      <c r="A23" s="82" t="s">
        <v>165</v>
      </c>
      <c r="B23" s="82" t="s">
        <v>166</v>
      </c>
      <c r="D23" s="82" t="s">
        <v>13</v>
      </c>
    </row>
    <row r="24" spans="1:7" ht="15.75" customHeight="1">
      <c r="A24" s="82" t="s">
        <v>167</v>
      </c>
      <c r="B24" s="82" t="s">
        <v>168</v>
      </c>
      <c r="D24" s="82" t="s">
        <v>169</v>
      </c>
    </row>
    <row r="25" spans="1:7" ht="15.75" customHeight="1">
      <c r="A25" s="82" t="s">
        <v>29</v>
      </c>
      <c r="B25" s="82" t="s">
        <v>170</v>
      </c>
      <c r="D25" s="82" t="s">
        <v>171</v>
      </c>
    </row>
    <row r="26" spans="1:7" ht="15.75" customHeight="1">
      <c r="A26" s="82" t="s">
        <v>172</v>
      </c>
      <c r="B26" s="82" t="s">
        <v>173</v>
      </c>
    </row>
    <row r="27" spans="1:7" ht="15.75" customHeight="1">
      <c r="A27" s="82" t="s">
        <v>174</v>
      </c>
    </row>
    <row r="28" spans="1:7" ht="15.75" customHeight="1">
      <c r="A28" s="82" t="s">
        <v>175</v>
      </c>
      <c r="B28" s="80" t="s">
        <v>14</v>
      </c>
      <c r="D28" s="81" t="s">
        <v>176</v>
      </c>
    </row>
    <row r="29" spans="1:7" ht="15.75" customHeight="1">
      <c r="A29" s="82" t="s">
        <v>177</v>
      </c>
      <c r="B29" s="77" t="s">
        <v>130</v>
      </c>
      <c r="D29" s="77" t="s">
        <v>130</v>
      </c>
    </row>
    <row r="30" spans="1:7" ht="15.75" customHeight="1">
      <c r="A30" s="82" t="s">
        <v>178</v>
      </c>
      <c r="B30" s="82" t="s">
        <v>179</v>
      </c>
      <c r="D30" s="83" t="s">
        <v>180</v>
      </c>
    </row>
    <row r="31" spans="1:7" ht="15.75" customHeight="1">
      <c r="B31" s="82" t="s">
        <v>15</v>
      </c>
      <c r="D31" s="84" t="s">
        <v>181</v>
      </c>
    </row>
    <row r="32" spans="1:7" ht="15.75" customHeight="1">
      <c r="B32" s="82" t="s">
        <v>182</v>
      </c>
      <c r="D32" s="84" t="s">
        <v>183</v>
      </c>
    </row>
    <row r="33" spans="1:4" ht="15.75" customHeight="1">
      <c r="A33" s="80" t="s">
        <v>184</v>
      </c>
      <c r="B33" s="80" t="s">
        <v>185</v>
      </c>
      <c r="D33" s="85" t="s">
        <v>186</v>
      </c>
    </row>
    <row r="34" spans="1:4" ht="15.75" customHeight="1">
      <c r="A34" s="77" t="s">
        <v>130</v>
      </c>
      <c r="B34" s="77" t="s">
        <v>130</v>
      </c>
      <c r="D34" s="84" t="s">
        <v>187</v>
      </c>
    </row>
    <row r="35" spans="1:4" ht="15.75" customHeight="1">
      <c r="A35" s="82" t="s">
        <v>67</v>
      </c>
      <c r="B35" s="82" t="s">
        <v>188</v>
      </c>
      <c r="D35" s="84" t="s">
        <v>189</v>
      </c>
    </row>
    <row r="36" spans="1:4" ht="15.75" customHeight="1">
      <c r="A36" s="82" t="s">
        <v>190</v>
      </c>
      <c r="B36" s="82" t="s">
        <v>191</v>
      </c>
      <c r="D36" s="84" t="s">
        <v>192</v>
      </c>
    </row>
    <row r="37" spans="1:4" ht="15.75" customHeight="1">
      <c r="A37" s="82" t="s">
        <v>69</v>
      </c>
      <c r="D37" s="84" t="s">
        <v>193</v>
      </c>
    </row>
    <row r="38" spans="1:4" ht="15.75" customHeight="1">
      <c r="A38" s="82" t="s">
        <v>70</v>
      </c>
      <c r="D38" s="85" t="s">
        <v>194</v>
      </c>
    </row>
    <row r="39" spans="1:4" ht="15.75" customHeight="1">
      <c r="D39" s="84" t="s">
        <v>195</v>
      </c>
    </row>
    <row r="40" spans="1:4" ht="15.75" customHeight="1">
      <c r="D40" s="84" t="s">
        <v>3</v>
      </c>
    </row>
    <row r="41" spans="1:4" ht="15.75" customHeight="1">
      <c r="D41" s="85" t="s">
        <v>196</v>
      </c>
    </row>
    <row r="42" spans="1:4" ht="15.75" customHeight="1">
      <c r="D42" s="84" t="s">
        <v>197</v>
      </c>
    </row>
    <row r="43" spans="1:4" ht="15.75" customHeight="1">
      <c r="D43" s="84" t="s">
        <v>198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Instructivo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2021-07-21T17:42:25Z</dcterms:created>
  <dcterms:modified xsi:type="dcterms:W3CDTF">2021-07-21T17:42:25Z</dcterms:modified>
</cp:coreProperties>
</file>