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JUDITH\INDICADORES PRIMER TRIMESTRE 2021\EVALUACION INSTITUCIONAL\"/>
    </mc:Choice>
  </mc:AlternateContent>
  <xr:revisionPtr revIDLastSave="0" documentId="8_{6121CA21-A6F4-4771-942E-F323AA434F9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2" l="1"/>
  <c r="P17" i="2"/>
  <c r="O17" i="2"/>
  <c r="N17" i="2"/>
  <c r="M17" i="2"/>
  <c r="L17" i="2"/>
  <c r="K17" i="2"/>
  <c r="J22" i="2" s="1"/>
  <c r="J17" i="2"/>
  <c r="I17" i="2"/>
  <c r="H17" i="2"/>
  <c r="G17" i="2"/>
  <c r="F17" i="2"/>
  <c r="E17" i="2"/>
  <c r="H22" i="2" s="1"/>
  <c r="B15" i="2"/>
  <c r="B14" i="2"/>
  <c r="C6" i="2"/>
  <c r="I22" i="2" l="1"/>
  <c r="H23" i="2"/>
</calcChain>
</file>

<file path=xl/sharedStrings.xml><?xml version="1.0" encoding="utf-8"?>
<sst xmlns="http://schemas.openxmlformats.org/spreadsheetml/2006/main" count="237" uniqueCount="199">
  <si>
    <t>HOJA DE VIDA INDICADOR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</si>
  <si>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</si>
  <si>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</si>
  <si>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</si>
  <si>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</si>
  <si>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13.-Evaluación institucional</t>
  </si>
  <si>
    <t>Objetivo del proceso: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</si>
  <si>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</si>
  <si>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Nombre del Indicador:</t>
  </si>
  <si>
    <t>Cumplimiento Plan Anual de Auditorias</t>
  </si>
  <si>
    <t>Objetivo del indicador:</t>
  </si>
  <si>
    <t>Cumplir la totalidad de las actividades programadas en el PAA.</t>
  </si>
  <si>
    <t>Tipo:</t>
  </si>
  <si>
    <t>Eficacia</t>
  </si>
  <si>
    <t>Tendencia</t>
  </si>
  <si>
    <t>Positiva</t>
  </si>
  <si>
    <t>Línea base:</t>
  </si>
  <si>
    <t>N.A.</t>
  </si>
  <si>
    <t>Fórmula:</t>
  </si>
  <si>
    <t>Numerador</t>
  </si>
  <si>
    <t>Número actividades de Control Interno ejecutadas en el PAA</t>
  </si>
  <si>
    <t>x 100</t>
  </si>
  <si>
    <t>Denominador</t>
  </si>
  <si>
    <t>Total de actividades de Control Interno programadas en el PAA</t>
  </si>
  <si>
    <t>Meta:</t>
  </si>
  <si>
    <t>Unidad de Medida:</t>
  </si>
  <si>
    <t>Porcentaje</t>
  </si>
  <si>
    <t>Frecuencia de Medición:</t>
  </si>
  <si>
    <t>Mensual</t>
  </si>
  <si>
    <t>Responsable:</t>
  </si>
  <si>
    <t>Asesor(a) Control Interno</t>
  </si>
  <si>
    <t>Elaboró:</t>
  </si>
  <si>
    <t xml:space="preserve">Viviana Rocio Duran Castro - Asesora Control Interno </t>
  </si>
  <si>
    <t>Revisó:</t>
  </si>
  <si>
    <t>Aprobó: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</si>
  <si>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</si>
  <si>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</si>
  <si>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</si>
  <si>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</si>
  <si>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</si>
  <si>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</si>
  <si>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>Fuente de información:</t>
  </si>
  <si>
    <t>Ejecución del Plan Anual de Auditoria vigencia 2021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</si>
  <si>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</si>
  <si>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</si>
  <si>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</si>
  <si>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</si>
  <si>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</si>
  <si>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</si>
  <si>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</si>
  <si>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</si>
  <si>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</si>
  <si>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</si>
  <si>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</si>
  <si>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</si>
  <si>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</si>
  <si>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</si>
  <si>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</si>
  <si>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</si>
  <si>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Son el resultado de los ejercicios de Auditoria, Seguimientos y Evaluaciones que adelanta la asesoria de control interno de conformidad con la programación definida en el Plan Anual de Auditorias. </t>
  </si>
  <si>
    <t xml:space="preserve">Son las actividades de Auditoria, Seguimientos y Evaluaciones programadas en el Plan Anual de Auditorias. 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</si>
  <si>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</si>
  <si>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</si>
  <si>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</si>
  <si>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</si>
  <si>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</si>
  <si>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</si>
  <si>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</si>
  <si>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</si>
  <si>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</si>
  <si>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</si>
  <si>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</si>
  <si>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</si>
  <si>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</si>
  <si>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</si>
  <si>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</si>
  <si>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</si>
  <si>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r>
      <rPr>
        <sz val="12"/>
        <color theme="1"/>
        <rFont val="Times New Roman"/>
      </rPr>
      <t xml:space="preserve">Se adelantaron hasta la fecha la totalidad de los informes proyectados en el Plan Anual de Auditorias para el trimestre , así:
</t>
    </r>
    <r>
      <rPr>
        <b/>
        <sz val="12"/>
        <color theme="1"/>
        <rFont val="Times New Roman"/>
      </rPr>
      <t>Enero:</t>
    </r>
    <r>
      <rPr>
        <sz val="12"/>
        <color theme="1"/>
        <rFont val="Times New Roman"/>
      </rPr>
      <t xml:space="preserve"> Seguimiento al Plan Anticorrupción, Evaluación de la gestión por dependencias (28 informes generados de las 14 dependencias de la Entidad, dos por cada dependencia del PLAN DE DESARROLLO DEL I semestre  y del II PLAN DE DESARROLLO que inicio en segundo semestre de 2020 ), Evaluación independiente del estado del sistema de control (Pormenorizado), Informe Atención al Ciudadano sobre las quejas, sugerencias y reclamos., Iinforme semestral de seguimiento a los instrumentos técnicos y administrativos del Sistema de Control Interno, Seguimiento a la gestión y avances en la implementación de los lineamientos para la implementación del nuevo marco normativo de regulación contable pública aplicable a entidades de gobierno en Bogotá Distrito Capital, Inforrme seguimiento Plan Anual de Adquisiciones 
Y cumplimiento Circular 100-008-2020, Seguimiento a los riesgos de gestión de la Entidad Seguimiento a los riesgos de corrupción del IDT ,Seguimiento al reporte de la cuenta mensual en el SIVICOF (1) 
</t>
    </r>
    <r>
      <rPr>
        <b/>
        <sz val="12"/>
        <color theme="1"/>
        <rFont val="Times New Roman"/>
      </rPr>
      <t>Febrero</t>
    </r>
    <r>
      <rPr>
        <sz val="12"/>
        <color theme="1"/>
        <rFont val="Times New Roman"/>
      </rPr>
      <t xml:space="preserve">: Seguimiento a Planes de Mejoramiento suscritos con la Contraloría de Bogotá. (Cuenta anual), Seguimiento al reporte de la cuenta mensual en el SIVICOF (2) y Seguimiento al reporte de la cuenta anual en el SIVICOF 
</t>
    </r>
    <r>
      <rPr>
        <b/>
        <sz val="12"/>
        <color theme="1"/>
        <rFont val="Times New Roman"/>
      </rPr>
      <t xml:space="preserve">Marzo: </t>
    </r>
    <r>
      <rPr>
        <sz val="12"/>
        <color theme="1"/>
        <rFont val="Times New Roman"/>
      </rPr>
      <t>Evaluación Anual del Sistema de Control Interno Contable.Verificación del cumplimiento de la normatividad relacionada con el licenciamiento de software y hardware (Derechos de Autor) ,Inforrme seguimiento Plan Anual de Adquisiciones 
Y cumplimiento Circular 100-008-2020, Reporte de avance de la gestión -FURAG II (Primer semestre 2019) ySeguimiento al reporte de la cuenta mensual en el SIVICOF (3)</t>
    </r>
  </si>
  <si>
    <t>Trimestre II: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</si>
  <si>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</si>
  <si>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</si>
  <si>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</si>
  <si>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</si>
  <si>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</si>
  <si>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</si>
  <si>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</si>
  <si>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</si>
  <si>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</si>
  <si>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</si>
  <si>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</si>
  <si>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</si>
  <si>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</si>
  <si>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</si>
  <si>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</si>
  <si>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</si>
  <si>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</si>
  <si>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</si>
  <si>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</si>
  <si>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</si>
  <si>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</si>
  <si>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</si>
  <si>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</si>
  <si>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</si>
  <si>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</si>
  <si>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</si>
  <si>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</si>
  <si>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</si>
  <si>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</si>
  <si>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</si>
  <si>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</si>
  <si>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</si>
  <si>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</si>
  <si>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</si>
  <si>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</si>
  <si>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</si>
  <si>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</si>
  <si>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</si>
  <si>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</si>
  <si>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</si>
  <si>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</si>
  <si>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</si>
  <si>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</si>
  <si>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</si>
  <si>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</si>
  <si>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</si>
  <si>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</si>
  <si>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</si>
  <si>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</si>
  <si>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</si>
  <si>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</si>
  <si>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</si>
  <si>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</si>
  <si>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</si>
  <si>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</si>
  <si>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</si>
  <si>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</si>
  <si>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</si>
  <si>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</si>
  <si>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</si>
  <si>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</si>
  <si>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</si>
  <si>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</si>
  <si>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</si>
  <si>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</si>
  <si>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</si>
  <si>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</si>
  <si>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</si>
  <si>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</si>
  <si>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</si>
  <si>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</si>
  <si>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</si>
  <si>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</si>
  <si>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</si>
  <si>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</si>
  <si>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</si>
  <si>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</si>
  <si>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</si>
  <si>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</si>
  <si>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</si>
  <si>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</si>
  <si>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</si>
  <si>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De eficacia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</si>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</sst>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19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sz val="12"/>
      <color rgb="FFFF0000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9" fontId="6" fillId="3" borderId="15" xfId="0" applyNumberFormat="1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/>
    </xf>
    <xf numFmtId="0" fontId="9" fillId="3" borderId="22" xfId="0" applyFont="1" applyFill="1" applyBorder="1"/>
    <xf numFmtId="0" fontId="10" fillId="3" borderId="22" xfId="0" applyFont="1" applyFill="1" applyBorder="1"/>
    <xf numFmtId="0" fontId="9" fillId="3" borderId="23" xfId="0" applyFont="1" applyFill="1" applyBorder="1"/>
    <xf numFmtId="0" fontId="10" fillId="3" borderId="23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center" vertical="center"/>
    </xf>
    <xf numFmtId="1" fontId="8" fillId="3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/>
    <xf numFmtId="0" fontId="18" fillId="0" borderId="0" xfId="0" applyFont="1"/>
    <xf numFmtId="9" fontId="6" fillId="0" borderId="4" xfId="0" applyNumberFormat="1" applyFont="1" applyBorder="1" applyAlignment="1">
      <alignment horizontal="left" vertical="center"/>
    </xf>
    <xf numFmtId="0" fontId="4" fillId="0" borderId="11" xfId="0" applyFont="1" applyBorder="1"/>
    <xf numFmtId="0" fontId="7" fillId="2" borderId="1" xfId="0" applyFont="1" applyFill="1" applyBorder="1" applyAlignment="1">
      <alignment horizontal="left" vertical="center" wrapText="1"/>
    </xf>
    <xf numFmtId="0" fontId="4" fillId="0" borderId="8" xfId="0" applyFont="1" applyBorder="1"/>
    <xf numFmtId="0" fontId="6" fillId="0" borderId="12" xfId="0" applyFont="1" applyBorder="1" applyAlignment="1">
      <alignment horizontal="left" vertical="center" wrapText="1"/>
    </xf>
    <xf numFmtId="0" fontId="4" fillId="0" borderId="14" xfId="0" applyFont="1" applyBorder="1"/>
    <xf numFmtId="0" fontId="6" fillId="0" borderId="7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6" fillId="3" borderId="19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3" borderId="12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4" fillId="0" borderId="25" xfId="0" applyFont="1" applyBorder="1"/>
    <xf numFmtId="164" fontId="6" fillId="0" borderId="12" xfId="0" applyNumberFormat="1" applyFont="1" applyBorder="1" applyAlignment="1">
      <alignment horizontal="left"/>
    </xf>
    <xf numFmtId="0" fontId="5" fillId="3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/>
    </xf>
    <xf numFmtId="0" fontId="4" fillId="0" borderId="26" xfId="0" applyFont="1" applyBorder="1"/>
    <xf numFmtId="0" fontId="7" fillId="5" borderId="27" xfId="0" applyFont="1" applyFill="1" applyBorder="1" applyAlignment="1">
      <alignment horizontal="center" vertical="center" wrapText="1"/>
    </xf>
    <xf numFmtId="0" fontId="4" fillId="0" borderId="28" xfId="0" applyFont="1" applyBorder="1"/>
    <xf numFmtId="0" fontId="7" fillId="5" borderId="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4" fillId="0" borderId="34" xfId="0" applyFont="1" applyBorder="1"/>
    <xf numFmtId="0" fontId="5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28.33203125" customWidth="1"/>
    <col min="4" max="4" width="22.6640625" customWidth="1"/>
    <col min="5" max="5" width="13.109375" customWidth="1"/>
    <col min="6" max="6" width="9.109375" customWidth="1"/>
    <col min="7" max="7" width="44.6640625" customWidth="1"/>
    <col min="8" max="26" width="11.441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96"/>
      <c r="C2" s="98" t="s">
        <v>0</v>
      </c>
      <c r="D2" s="99"/>
      <c r="E2" s="99"/>
      <c r="F2" s="99"/>
      <c r="G2" s="99"/>
      <c r="H2" s="1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97"/>
      <c r="C3" s="101"/>
      <c r="D3" s="102"/>
      <c r="E3" s="102"/>
      <c r="F3" s="102"/>
      <c r="G3" s="102"/>
      <c r="H3" s="10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">
      <c r="A4" s="1"/>
      <c r="B4" s="97"/>
      <c r="C4" s="101"/>
      <c r="D4" s="102"/>
      <c r="E4" s="102"/>
      <c r="F4" s="102"/>
      <c r="G4" s="102"/>
      <c r="H4" s="10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 x14ac:dyDescent="0.2">
      <c r="A5" s="1"/>
      <c r="B5" s="89"/>
      <c r="C5" s="104"/>
      <c r="D5" s="105"/>
      <c r="E5" s="105"/>
      <c r="F5" s="105"/>
      <c r="G5" s="105"/>
      <c r="H5" s="8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.75" customHeight="1" x14ac:dyDescent="0.2">
      <c r="A8" s="1"/>
      <c r="B8" s="9" t="s">
        <v>2</v>
      </c>
      <c r="C8" s="106" t="s">
        <v>3</v>
      </c>
      <c r="D8" s="95"/>
      <c r="E8" s="95"/>
      <c r="F8" s="95"/>
      <c r="G8" s="95"/>
      <c r="H8" s="9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0" t="s">
        <v>4</v>
      </c>
      <c r="C9" s="11" t="s">
        <v>5</v>
      </c>
      <c r="D9" s="9" t="s">
        <v>6</v>
      </c>
      <c r="E9" s="107" t="s">
        <v>7</v>
      </c>
      <c r="F9" s="95"/>
      <c r="G9" s="95"/>
      <c r="H9" s="9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2">
      <c r="A10" s="1"/>
      <c r="B10" s="12" t="s">
        <v>8</v>
      </c>
      <c r="C10" s="11" t="s">
        <v>9</v>
      </c>
      <c r="D10" s="9" t="s">
        <v>10</v>
      </c>
      <c r="E10" s="90" t="s">
        <v>11</v>
      </c>
      <c r="F10" s="95"/>
      <c r="G10" s="95"/>
      <c r="H10" s="9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3" t="s">
        <v>12</v>
      </c>
      <c r="C11" s="14" t="s">
        <v>13</v>
      </c>
      <c r="D11" s="15" t="s">
        <v>14</v>
      </c>
      <c r="E11" s="94" t="s">
        <v>15</v>
      </c>
      <c r="F11" s="95"/>
      <c r="G11" s="95"/>
      <c r="H11" s="9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">
      <c r="A12" s="1"/>
      <c r="B12" s="88" t="s">
        <v>16</v>
      </c>
      <c r="C12" s="86" t="s">
        <v>17</v>
      </c>
      <c r="D12" s="88" t="s">
        <v>18</v>
      </c>
      <c r="E12" s="16" t="s">
        <v>19</v>
      </c>
      <c r="F12" s="90" t="s">
        <v>20</v>
      </c>
      <c r="G12" s="91"/>
      <c r="H12" s="92" t="s">
        <v>21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2">
      <c r="A13" s="1"/>
      <c r="B13" s="89"/>
      <c r="C13" s="87"/>
      <c r="D13" s="89"/>
      <c r="E13" s="17" t="s">
        <v>22</v>
      </c>
      <c r="F13" s="90" t="s">
        <v>23</v>
      </c>
      <c r="G13" s="91"/>
      <c r="H13" s="8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2" t="s">
        <v>24</v>
      </c>
      <c r="C14" s="18">
        <v>1</v>
      </c>
      <c r="D14" s="12" t="s">
        <v>25</v>
      </c>
      <c r="E14" s="93" t="s">
        <v>26</v>
      </c>
      <c r="F14" s="91"/>
      <c r="G14" s="19" t="s">
        <v>27</v>
      </c>
      <c r="H14" s="20" t="s">
        <v>28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A15" s="1"/>
      <c r="B15" s="13" t="s">
        <v>29</v>
      </c>
      <c r="C15" s="94" t="s">
        <v>30</v>
      </c>
      <c r="D15" s="95"/>
      <c r="E15" s="95"/>
      <c r="F15" s="95"/>
      <c r="G15" s="95"/>
      <c r="H15" s="9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 x14ac:dyDescent="0.25">
      <c r="A17" s="1"/>
      <c r="B17" s="21" t="s">
        <v>31</v>
      </c>
      <c r="C17" s="22" t="s">
        <v>32</v>
      </c>
      <c r="D17" s="23"/>
      <c r="E17" s="23"/>
      <c r="F17" s="23"/>
      <c r="G17" s="23"/>
      <c r="H17" s="2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1" t="s">
        <v>33</v>
      </c>
      <c r="C18" s="24" t="s">
        <v>32</v>
      </c>
      <c r="D18" s="25"/>
      <c r="E18" s="25"/>
      <c r="F18" s="25"/>
      <c r="G18" s="2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1" t="s">
        <v>34</v>
      </c>
      <c r="C19" s="24" t="s">
        <v>32</v>
      </c>
      <c r="D19" s="25"/>
      <c r="E19" s="25"/>
      <c r="F19" s="25"/>
      <c r="G19" s="25"/>
      <c r="H19" s="2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F12:G12"/>
    <mergeCell ref="H12:H13"/>
    <mergeCell ref="F13:G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Fuente!$D$29:$D$43</xm:f>
          </x14:formula1>
          <xm:sqref>C8</xm:sqref>
        </x14:dataValidation>
        <x14:dataValidation type="list" allowBlank="1" showErrorMessage="1" xr:uid="{00000000-0002-0000-0000-000001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2000000}">
          <x14:formula1>
            <xm:f>Fuente!$A$3:$A$17</xm:f>
          </x14:formula1>
          <xm:sqref>C9</xm:sqref>
        </x14:dataValidation>
        <x14:dataValidation type="list" allowBlank="1" showErrorMessage="1" xr:uid="{00000000-0002-0000-0000-000003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4000000}">
          <x14:formula1>
            <xm:f>Fuente!$A$20:$A$30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A19" workbookViewId="0">
      <selection activeCell="C9" sqref="C9:P9"/>
    </sheetView>
  </sheetViews>
  <sheetFormatPr baseColWidth="10" defaultColWidth="11.21875" defaultRowHeight="15" customHeight="1" x14ac:dyDescent="0.2"/>
  <cols>
    <col min="1" max="1" width="3.33203125" customWidth="1"/>
    <col min="2" max="2" width="37" customWidth="1"/>
    <col min="3" max="3" width="23.6640625" customWidth="1"/>
    <col min="4" max="4" width="16.6640625" customWidth="1"/>
    <col min="5" max="16" width="12.88671875" customWidth="1"/>
    <col min="17" max="17" width="26.44140625" customWidth="1"/>
    <col min="18" max="26" width="14.44140625" customWidth="1"/>
  </cols>
  <sheetData>
    <row r="1" spans="1:26" ht="13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.75" customHeight="1" x14ac:dyDescent="0.25">
      <c r="A2" s="26"/>
      <c r="B2" s="108"/>
      <c r="C2" s="109" t="s">
        <v>35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 x14ac:dyDescent="0.25">
      <c r="A3" s="26"/>
      <c r="B3" s="97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52.5" customHeight="1" x14ac:dyDescent="0.25">
      <c r="A4" s="26"/>
      <c r="B4" s="89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 x14ac:dyDescent="0.25">
      <c r="A5" s="26"/>
      <c r="B5" s="110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 x14ac:dyDescent="0.25">
      <c r="A6" s="26"/>
      <c r="B6" s="27" t="s">
        <v>36</v>
      </c>
      <c r="C6" s="111" t="str">
        <f>IFERROR('1. Hoja de Vida'!C10,"")</f>
        <v>Cumplimiento Plan Anual de Auditorias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1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 x14ac:dyDescent="0.25">
      <c r="A7" s="26"/>
      <c r="B7" s="28" t="s">
        <v>37</v>
      </c>
      <c r="C7" s="111" t="s">
        <v>30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1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 x14ac:dyDescent="0.25">
      <c r="A8" s="26"/>
      <c r="B8" s="28" t="s">
        <v>38</v>
      </c>
      <c r="C8" s="111" t="s">
        <v>67</v>
      </c>
      <c r="D8" s="95"/>
      <c r="E8" s="95"/>
      <c r="F8" s="95"/>
      <c r="G8" s="95"/>
      <c r="H8" s="95"/>
      <c r="I8" s="95"/>
      <c r="J8" s="91"/>
      <c r="K8" s="112" t="s">
        <v>40</v>
      </c>
      <c r="L8" s="113"/>
      <c r="M8" s="114">
        <v>44291</v>
      </c>
      <c r="N8" s="95"/>
      <c r="O8" s="95"/>
      <c r="P8" s="91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 x14ac:dyDescent="0.25">
      <c r="A9" s="26"/>
      <c r="B9" s="28" t="s">
        <v>41</v>
      </c>
      <c r="C9" s="111" t="s">
        <v>42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1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.75" customHeight="1" x14ac:dyDescent="0.25">
      <c r="A10" s="26"/>
      <c r="B10" s="11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1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 x14ac:dyDescent="0.25">
      <c r="A11" s="26"/>
      <c r="B11" s="116" t="s">
        <v>43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3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 x14ac:dyDescent="0.25">
      <c r="A12" s="26"/>
      <c r="B12" s="118" t="s">
        <v>44</v>
      </c>
      <c r="C12" s="120" t="s">
        <v>45</v>
      </c>
      <c r="D12" s="100"/>
      <c r="E12" s="121" t="s">
        <v>46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1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 x14ac:dyDescent="0.25">
      <c r="A13" s="26"/>
      <c r="B13" s="119"/>
      <c r="C13" s="104"/>
      <c r="D13" s="87"/>
      <c r="E13" s="29" t="s">
        <v>47</v>
      </c>
      <c r="F13" s="30" t="s">
        <v>48</v>
      </c>
      <c r="G13" s="30" t="s">
        <v>49</v>
      </c>
      <c r="H13" s="30" t="s">
        <v>50</v>
      </c>
      <c r="I13" s="30" t="s">
        <v>51</v>
      </c>
      <c r="J13" s="30" t="s">
        <v>52</v>
      </c>
      <c r="K13" s="30" t="s">
        <v>53</v>
      </c>
      <c r="L13" s="30" t="s">
        <v>54</v>
      </c>
      <c r="M13" s="30" t="s">
        <v>55</v>
      </c>
      <c r="N13" s="30" t="s">
        <v>56</v>
      </c>
      <c r="O13" s="30" t="s">
        <v>57</v>
      </c>
      <c r="P13" s="30" t="s">
        <v>58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93" customHeight="1" x14ac:dyDescent="0.25">
      <c r="A14" s="26"/>
      <c r="B14" s="31" t="str">
        <f>IFERROR('1. Hoja de Vida'!F12,"")</f>
        <v>Número actividades de Control Interno ejecutadas en el PAA</v>
      </c>
      <c r="C14" s="124" t="s">
        <v>59</v>
      </c>
      <c r="D14" s="91"/>
      <c r="E14" s="32">
        <v>39</v>
      </c>
      <c r="F14" s="32">
        <v>3</v>
      </c>
      <c r="G14" s="32">
        <v>5</v>
      </c>
      <c r="H14" s="32"/>
      <c r="I14" s="32"/>
      <c r="J14" s="32"/>
      <c r="K14" s="32"/>
      <c r="L14" s="32"/>
      <c r="M14" s="32"/>
      <c r="N14" s="32"/>
      <c r="O14" s="32"/>
      <c r="P14" s="32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74.25" customHeight="1" x14ac:dyDescent="0.25">
      <c r="A15" s="26"/>
      <c r="B15" s="31" t="str">
        <f>IFERROR('1. Hoja de Vida'!F13,"")</f>
        <v>Total de actividades de Control Interno programadas en el PAA</v>
      </c>
      <c r="C15" s="124" t="s">
        <v>60</v>
      </c>
      <c r="D15" s="91"/>
      <c r="E15" s="33">
        <v>39</v>
      </c>
      <c r="F15" s="32">
        <v>3</v>
      </c>
      <c r="G15" s="32">
        <v>4</v>
      </c>
      <c r="H15" s="32">
        <v>7</v>
      </c>
      <c r="I15" s="32">
        <v>8</v>
      </c>
      <c r="J15" s="32">
        <v>8</v>
      </c>
      <c r="K15" s="32">
        <v>8</v>
      </c>
      <c r="L15" s="32">
        <v>9</v>
      </c>
      <c r="M15" s="32">
        <v>9</v>
      </c>
      <c r="N15" s="32">
        <v>9</v>
      </c>
      <c r="O15" s="32">
        <v>6</v>
      </c>
      <c r="P15" s="32">
        <v>4</v>
      </c>
      <c r="Q15" s="34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 x14ac:dyDescent="0.25">
      <c r="A16" s="26"/>
      <c r="B16" s="125" t="s">
        <v>61</v>
      </c>
      <c r="C16" s="95"/>
      <c r="D16" s="91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 x14ac:dyDescent="0.25">
      <c r="A17" s="26"/>
      <c r="B17" s="125" t="s">
        <v>62</v>
      </c>
      <c r="C17" s="95"/>
      <c r="D17" s="91"/>
      <c r="E17" s="37">
        <f t="shared" ref="E17:P17" si="0">IFERROR((E14/E15),"")</f>
        <v>1</v>
      </c>
      <c r="F17" s="38">
        <f t="shared" si="0"/>
        <v>1</v>
      </c>
      <c r="G17" s="38">
        <f t="shared" si="0"/>
        <v>1.25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 x14ac:dyDescent="0.25">
      <c r="A18" s="26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 x14ac:dyDescent="0.25">
      <c r="A19" s="26"/>
      <c r="B19" s="126" t="s">
        <v>63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8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 x14ac:dyDescent="0.25">
      <c r="A20" s="26"/>
      <c r="B20" s="129" t="s">
        <v>64</v>
      </c>
      <c r="C20" s="99"/>
      <c r="D20" s="99"/>
      <c r="E20" s="99"/>
      <c r="F20" s="99"/>
      <c r="G20" s="100"/>
      <c r="H20" s="130" t="s">
        <v>65</v>
      </c>
      <c r="I20" s="95"/>
      <c r="J20" s="95"/>
      <c r="K20" s="91"/>
      <c r="L20" s="122" t="s">
        <v>66</v>
      </c>
      <c r="M20" s="95"/>
      <c r="N20" s="95"/>
      <c r="O20" s="95"/>
      <c r="P20" s="91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4" customHeight="1" x14ac:dyDescent="0.25">
      <c r="A21" s="26"/>
      <c r="B21" s="104"/>
      <c r="C21" s="105"/>
      <c r="D21" s="105"/>
      <c r="E21" s="105"/>
      <c r="F21" s="105"/>
      <c r="G21" s="87"/>
      <c r="H21" s="42" t="s">
        <v>67</v>
      </c>
      <c r="I21" s="42" t="s">
        <v>68</v>
      </c>
      <c r="J21" s="42" t="s">
        <v>69</v>
      </c>
      <c r="K21" s="42" t="s">
        <v>70</v>
      </c>
      <c r="L21" s="43" t="s">
        <v>71</v>
      </c>
      <c r="M21" s="123" t="s">
        <v>72</v>
      </c>
      <c r="N21" s="95"/>
      <c r="O21" s="95"/>
      <c r="P21" s="91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9.5" customHeight="1" x14ac:dyDescent="0.25">
      <c r="A22" s="26"/>
      <c r="B22" s="134" t="s">
        <v>73</v>
      </c>
      <c r="C22" s="95"/>
      <c r="D22" s="95"/>
      <c r="E22" s="95"/>
      <c r="F22" s="95"/>
      <c r="G22" s="91"/>
      <c r="H22" s="44">
        <f>IFERROR(AVERAGE(E17:G17),"")</f>
        <v>1.0833333333333333</v>
      </c>
      <c r="I22" s="44">
        <f>IFERROR(AVERAGE(H17:J17),"")</f>
        <v>0</v>
      </c>
      <c r="J22" s="44">
        <f>IFERROR(AVERAGE(K17:M17),"")</f>
        <v>0</v>
      </c>
      <c r="K22" s="44">
        <f>IFERROR(AVERAGE(N17:P17),"")</f>
        <v>0</v>
      </c>
      <c r="L22" s="45"/>
      <c r="M22" s="135"/>
      <c r="N22" s="95"/>
      <c r="O22" s="95"/>
      <c r="P22" s="91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 x14ac:dyDescent="0.25">
      <c r="A23" s="26"/>
      <c r="B23" s="134" t="s">
        <v>74</v>
      </c>
      <c r="C23" s="95"/>
      <c r="D23" s="95"/>
      <c r="E23" s="95"/>
      <c r="F23" s="95"/>
      <c r="G23" s="91"/>
      <c r="H23" s="136">
        <f>IFERROR((AVERAGE(H22:K22)/('1. Hoja de Vida'!C14)),"")</f>
        <v>0.27083333333333331</v>
      </c>
      <c r="I23" s="95"/>
      <c r="J23" s="95"/>
      <c r="K23" s="91"/>
      <c r="L23" s="45"/>
      <c r="M23" s="135"/>
      <c r="N23" s="95"/>
      <c r="O23" s="95"/>
      <c r="P23" s="91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9.75" customHeight="1" x14ac:dyDescent="0.25">
      <c r="A24" s="26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25">
      <c r="A25" s="26"/>
      <c r="B25" s="137" t="s">
        <v>75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1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41.75" customHeight="1" x14ac:dyDescent="0.25">
      <c r="A26" s="26"/>
      <c r="B26" s="49" t="s">
        <v>76</v>
      </c>
      <c r="C26" s="131" t="s">
        <v>77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1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47" customHeight="1" x14ac:dyDescent="0.25">
      <c r="A27" s="26"/>
      <c r="B27" s="50" t="s">
        <v>78</v>
      </c>
      <c r="C27" s="131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1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1.5" customHeight="1" x14ac:dyDescent="0.25">
      <c r="A28" s="26"/>
      <c r="B28" s="51" t="s">
        <v>79</v>
      </c>
      <c r="C28" s="131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1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28.5" customHeight="1" x14ac:dyDescent="0.25">
      <c r="A29" s="26"/>
      <c r="B29" s="50" t="s">
        <v>80</v>
      </c>
      <c r="C29" s="132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1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25">
      <c r="A31" s="26"/>
      <c r="B31" s="133" t="s">
        <v>81</v>
      </c>
      <c r="C31" s="91"/>
      <c r="D31" s="5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3.75" customHeight="1" x14ac:dyDescent="0.25">
      <c r="A32" s="26"/>
      <c r="B32" s="53" t="s">
        <v>82</v>
      </c>
      <c r="C32" s="54" t="s">
        <v>83</v>
      </c>
      <c r="D32" s="5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25">
      <c r="A33" s="26"/>
      <c r="B33" s="56" t="s">
        <v>84</v>
      </c>
      <c r="C33" s="57" t="s">
        <v>17</v>
      </c>
      <c r="D33" s="58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 x14ac:dyDescent="0.25">
      <c r="A34" s="26"/>
      <c r="B34" s="59" t="s">
        <v>85</v>
      </c>
      <c r="C34" s="50" t="s">
        <v>86</v>
      </c>
      <c r="D34" s="60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 x14ac:dyDescent="0.25">
      <c r="A35" s="26"/>
      <c r="B35" s="61" t="s">
        <v>87</v>
      </c>
      <c r="C35" s="50" t="s">
        <v>88</v>
      </c>
      <c r="D35" s="6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25">
      <c r="A36" s="26"/>
      <c r="B36" s="62" t="s">
        <v>89</v>
      </c>
      <c r="C36" s="63" t="s">
        <v>90</v>
      </c>
      <c r="D36" s="64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 x14ac:dyDescent="0.2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 x14ac:dyDescent="0.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 x14ac:dyDescent="0.2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 x14ac:dyDescent="0.2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 x14ac:dyDescent="0.2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 x14ac:dyDescent="0.2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 x14ac:dyDescent="0.2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 x14ac:dyDescent="0.2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 x14ac:dyDescent="0.2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 x14ac:dyDescent="0.2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 x14ac:dyDescent="0.2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 x14ac:dyDescent="0.2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 x14ac:dyDescent="0.2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 x14ac:dyDescent="0.2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 x14ac:dyDescent="0.2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 x14ac:dyDescent="0.2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 x14ac:dyDescent="0.2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 x14ac:dyDescent="0.2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 x14ac:dyDescent="0.2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 x14ac:dyDescent="0.2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 x14ac:dyDescent="0.2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 x14ac:dyDescent="0.2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 x14ac:dyDescent="0.2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 x14ac:dyDescent="0.2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 x14ac:dyDescent="0.2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 x14ac:dyDescent="0.2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 x14ac:dyDescent="0.2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 x14ac:dyDescent="0.2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 x14ac:dyDescent="0.2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 x14ac:dyDescent="0.2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 x14ac:dyDescent="0.2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 x14ac:dyDescent="0.2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 x14ac:dyDescent="0.2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 x14ac:dyDescent="0.2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 x14ac:dyDescent="0.2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 x14ac:dyDescent="0.2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 x14ac:dyDescent="0.2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 x14ac:dyDescent="0.2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 x14ac:dyDescent="0.2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 x14ac:dyDescent="0.2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 x14ac:dyDescent="0.2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 x14ac:dyDescent="0.2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 x14ac:dyDescent="0.2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 x14ac:dyDescent="0.2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 x14ac:dyDescent="0.2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 x14ac:dyDescent="0.2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 x14ac:dyDescent="0.2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 x14ac:dyDescent="0.2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 x14ac:dyDescent="0.2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 x14ac:dyDescent="0.2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 x14ac:dyDescent="0.2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 x14ac:dyDescent="0.2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 x14ac:dyDescent="0.2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 x14ac:dyDescent="0.2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 x14ac:dyDescent="0.2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 x14ac:dyDescent="0.2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 x14ac:dyDescent="0.2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 x14ac:dyDescent="0.2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 x14ac:dyDescent="0.2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 x14ac:dyDescent="0.2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 x14ac:dyDescent="0.2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 x14ac:dyDescent="0.2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 x14ac:dyDescent="0.2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 x14ac:dyDescent="0.2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 x14ac:dyDescent="0.2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 x14ac:dyDescent="0.2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 x14ac:dyDescent="0.2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 x14ac:dyDescent="0.2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 x14ac:dyDescent="0.2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 x14ac:dyDescent="0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 x14ac:dyDescent="0.2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 x14ac:dyDescent="0.2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 x14ac:dyDescent="0.2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 x14ac:dyDescent="0.2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 x14ac:dyDescent="0.2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 x14ac:dyDescent="0.2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 x14ac:dyDescent="0.2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 x14ac:dyDescent="0.2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 x14ac:dyDescent="0.2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 x14ac:dyDescent="0.2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 x14ac:dyDescent="0.2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 x14ac:dyDescent="0.2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 x14ac:dyDescent="0.2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 x14ac:dyDescent="0.2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 x14ac:dyDescent="0.2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 x14ac:dyDescent="0.2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 x14ac:dyDescent="0.2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 x14ac:dyDescent="0.2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 x14ac:dyDescent="0.2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 x14ac:dyDescent="0.2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 x14ac:dyDescent="0.2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 x14ac:dyDescent="0.2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 x14ac:dyDescent="0.2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 x14ac:dyDescent="0.2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 x14ac:dyDescent="0.2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 x14ac:dyDescent="0.2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 x14ac:dyDescent="0.2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 x14ac:dyDescent="0.2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 x14ac:dyDescent="0.2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 x14ac:dyDescent="0.2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 x14ac:dyDescent="0.2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 x14ac:dyDescent="0.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 x14ac:dyDescent="0.2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 x14ac:dyDescent="0.2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 x14ac:dyDescent="0.2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 x14ac:dyDescent="0.2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 x14ac:dyDescent="0.2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 x14ac:dyDescent="0.2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 x14ac:dyDescent="0.2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 x14ac:dyDescent="0.2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 x14ac:dyDescent="0.2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 x14ac:dyDescent="0.2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 x14ac:dyDescent="0.2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 x14ac:dyDescent="0.2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 x14ac:dyDescent="0.2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 x14ac:dyDescent="0.2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 x14ac:dyDescent="0.2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 x14ac:dyDescent="0.2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 x14ac:dyDescent="0.2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 x14ac:dyDescent="0.2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 x14ac:dyDescent="0.2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 x14ac:dyDescent="0.2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 x14ac:dyDescent="0.2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 x14ac:dyDescent="0.2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 x14ac:dyDescent="0.2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 x14ac:dyDescent="0.2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 x14ac:dyDescent="0.2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 x14ac:dyDescent="0.2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 x14ac:dyDescent="0.2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 x14ac:dyDescent="0.2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 x14ac:dyDescent="0.2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 x14ac:dyDescent="0.2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 x14ac:dyDescent="0.2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 x14ac:dyDescent="0.2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 x14ac:dyDescent="0.2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 x14ac:dyDescent="0.2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 x14ac:dyDescent="0.2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 x14ac:dyDescent="0.2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 x14ac:dyDescent="0.2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 x14ac:dyDescent="0.2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 x14ac:dyDescent="0.2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 x14ac:dyDescent="0.2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 x14ac:dyDescent="0.2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 x14ac:dyDescent="0.2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 x14ac:dyDescent="0.2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 x14ac:dyDescent="0.2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 x14ac:dyDescent="0.2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 x14ac:dyDescent="0.2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 x14ac:dyDescent="0.2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 x14ac:dyDescent="0.2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 x14ac:dyDescent="0.2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 x14ac:dyDescent="0.2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 x14ac:dyDescent="0.2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 x14ac:dyDescent="0.2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 x14ac:dyDescent="0.2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 x14ac:dyDescent="0.2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 x14ac:dyDescent="0.2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 x14ac:dyDescent="0.2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 x14ac:dyDescent="0.2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 x14ac:dyDescent="0.2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 x14ac:dyDescent="0.2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 x14ac:dyDescent="0.2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 x14ac:dyDescent="0.2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 x14ac:dyDescent="0.2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 x14ac:dyDescent="0.2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 x14ac:dyDescent="0.2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 x14ac:dyDescent="0.2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 x14ac:dyDescent="0.2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 x14ac:dyDescent="0.2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 x14ac:dyDescent="0.2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 x14ac:dyDescent="0.2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 x14ac:dyDescent="0.2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 x14ac:dyDescent="0.2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 x14ac:dyDescent="0.2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 x14ac:dyDescent="0.2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 x14ac:dyDescent="0.2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 x14ac:dyDescent="0.2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 x14ac:dyDescent="0.2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 x14ac:dyDescent="0.2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 x14ac:dyDescent="0.2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 x14ac:dyDescent="0.2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 x14ac:dyDescent="0.2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 x14ac:dyDescent="0.2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 x14ac:dyDescent="0.2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 x14ac:dyDescent="0.2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 x14ac:dyDescent="0.2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 x14ac:dyDescent="0.2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 x14ac:dyDescent="0.2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 x14ac:dyDescent="0.2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 x14ac:dyDescent="0.2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 x14ac:dyDescent="0.2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 x14ac:dyDescent="0.2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 x14ac:dyDescent="0.2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 x14ac:dyDescent="0.2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 x14ac:dyDescent="0.2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 x14ac:dyDescent="0.2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 x14ac:dyDescent="0.2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 x14ac:dyDescent="0.2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 x14ac:dyDescent="0.2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 x14ac:dyDescent="0.2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 x14ac:dyDescent="0.2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 x14ac:dyDescent="0.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 x14ac:dyDescent="0.2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 x14ac:dyDescent="0.2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 x14ac:dyDescent="0.2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 x14ac:dyDescent="0.2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 x14ac:dyDescent="0.2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 x14ac:dyDescent="0.2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 x14ac:dyDescent="0.2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 x14ac:dyDescent="0.2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 x14ac:dyDescent="0.2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 x14ac:dyDescent="0.2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 x14ac:dyDescent="0.2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 x14ac:dyDescent="0.2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 x14ac:dyDescent="0.2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 x14ac:dyDescent="0.2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 x14ac:dyDescent="0.2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 x14ac:dyDescent="0.2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 x14ac:dyDescent="0.2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 x14ac:dyDescent="0.2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 x14ac:dyDescent="0.2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 x14ac:dyDescent="0.2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 x14ac:dyDescent="0.2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 x14ac:dyDescent="0.2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 x14ac:dyDescent="0.2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 x14ac:dyDescent="0.2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 x14ac:dyDescent="0.2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 x14ac:dyDescent="0.2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 x14ac:dyDescent="0.2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 x14ac:dyDescent="0.2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 x14ac:dyDescent="0.2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 x14ac:dyDescent="0.2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 x14ac:dyDescent="0.2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 x14ac:dyDescent="0.2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 x14ac:dyDescent="0.2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 x14ac:dyDescent="0.2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 x14ac:dyDescent="0.2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 x14ac:dyDescent="0.2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 x14ac:dyDescent="0.2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 x14ac:dyDescent="0.2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 x14ac:dyDescent="0.2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 x14ac:dyDescent="0.2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 x14ac:dyDescent="0.2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 x14ac:dyDescent="0.2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 x14ac:dyDescent="0.2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 x14ac:dyDescent="0.2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 x14ac:dyDescent="0.2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 x14ac:dyDescent="0.2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 x14ac:dyDescent="0.2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 x14ac:dyDescent="0.2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 x14ac:dyDescent="0.2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 x14ac:dyDescent="0.2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 x14ac:dyDescent="0.2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 x14ac:dyDescent="0.2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 x14ac:dyDescent="0.2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 x14ac:dyDescent="0.2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 x14ac:dyDescent="0.2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 x14ac:dyDescent="0.2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 x14ac:dyDescent="0.2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 x14ac:dyDescent="0.2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 x14ac:dyDescent="0.2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 x14ac:dyDescent="0.2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 x14ac:dyDescent="0.2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 x14ac:dyDescent="0.2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 x14ac:dyDescent="0.2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 x14ac:dyDescent="0.2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 x14ac:dyDescent="0.2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 x14ac:dyDescent="0.2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 x14ac:dyDescent="0.2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 x14ac:dyDescent="0.2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 x14ac:dyDescent="0.25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 x14ac:dyDescent="0.25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 x14ac:dyDescent="0.25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 x14ac:dyDescent="0.25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75" customHeight="1" x14ac:dyDescent="0.25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.75" customHeight="1" x14ac:dyDescent="0.25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.75" customHeight="1" x14ac:dyDescent="0.25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34"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  <mergeCell ref="M21:P21"/>
    <mergeCell ref="C14:D14"/>
    <mergeCell ref="C15:D15"/>
    <mergeCell ref="B16:D16"/>
    <mergeCell ref="B17:D17"/>
    <mergeCell ref="B19:P19"/>
    <mergeCell ref="B20:G21"/>
    <mergeCell ref="H20:K20"/>
    <mergeCell ref="B11:P11"/>
    <mergeCell ref="B12:B13"/>
    <mergeCell ref="C12:D13"/>
    <mergeCell ref="E12:P12"/>
    <mergeCell ref="L20:P20"/>
    <mergeCell ref="K8:L8"/>
    <mergeCell ref="M8:P8"/>
    <mergeCell ref="C8:J8"/>
    <mergeCell ref="C9:P9"/>
    <mergeCell ref="B10:P10"/>
    <mergeCell ref="B2:B4"/>
    <mergeCell ref="C2:P4"/>
    <mergeCell ref="B5:P5"/>
    <mergeCell ref="C6:P6"/>
    <mergeCell ref="C7:P7"/>
  </mergeCells>
  <conditionalFormatting sqref="H22:K23">
    <cfRule type="containsBlanks" dxfId="5" priority="1" stopIfTrue="1">
      <formula>LEN(TRIM(H22))=0</formula>
    </cfRule>
  </conditionalFormatting>
  <conditionalFormatting sqref="H22:K23">
    <cfRule type="cellIs" dxfId="4" priority="2" operator="greaterThan">
      <formula>0.9</formula>
    </cfRule>
  </conditionalFormatting>
  <conditionalFormatting sqref="H22:K23">
    <cfRule type="cellIs" dxfId="3" priority="3" operator="between">
      <formula>0.7</formula>
      <formula>0.9</formula>
    </cfRule>
  </conditionalFormatting>
  <conditionalFormatting sqref="H22:K23">
    <cfRule type="cellIs" dxfId="2" priority="4" operator="lessThan">
      <formula>0.7</formula>
    </cfRule>
  </conditionalFormatting>
  <conditionalFormatting sqref="E15">
    <cfRule type="notContainsBlanks" dxfId="1" priority="5">
      <formula>LEN(TRIM(E15))&gt;0</formula>
    </cfRule>
  </conditionalFormatting>
  <conditionalFormatting sqref="D27:P27">
    <cfRule type="notContainsBlanks" dxfId="0" priority="6">
      <formula>LEN(TRIM(D27))&gt;0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.75" customHeight="1" x14ac:dyDescent="0.25">
      <c r="A2" s="47"/>
      <c r="B2" s="138" t="s">
        <v>91</v>
      </c>
      <c r="C2" s="139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 customHeight="1" x14ac:dyDescent="0.25">
      <c r="A3" s="47"/>
      <c r="B3" s="65"/>
      <c r="C3" s="65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75" customHeight="1" x14ac:dyDescent="0.25">
      <c r="A4" s="47"/>
      <c r="B4" s="66" t="s">
        <v>92</v>
      </c>
      <c r="C4" s="66" t="s">
        <v>93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75" customHeight="1" x14ac:dyDescent="0.25">
      <c r="A5" s="47"/>
      <c r="B5" s="138" t="s">
        <v>94</v>
      </c>
      <c r="C5" s="139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75" customHeight="1" x14ac:dyDescent="0.25">
      <c r="A6" s="47"/>
      <c r="B6" s="67" t="s">
        <v>2</v>
      </c>
      <c r="C6" s="68" t="s">
        <v>95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75" customHeight="1" x14ac:dyDescent="0.25">
      <c r="A7" s="47"/>
      <c r="B7" s="67" t="s">
        <v>96</v>
      </c>
      <c r="C7" s="68" t="s">
        <v>95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.75" customHeight="1" x14ac:dyDescent="0.25">
      <c r="A8" s="47"/>
      <c r="B8" s="67" t="s">
        <v>97</v>
      </c>
      <c r="C8" s="68" t="s">
        <v>98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.75" customHeight="1" x14ac:dyDescent="0.25">
      <c r="A9" s="47"/>
      <c r="B9" s="67" t="s">
        <v>99</v>
      </c>
      <c r="C9" s="69" t="s">
        <v>100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75" customHeight="1" x14ac:dyDescent="0.25">
      <c r="A10" s="47"/>
      <c r="B10" s="67" t="s">
        <v>101</v>
      </c>
      <c r="C10" s="68" t="s">
        <v>102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210.75" customHeight="1" x14ac:dyDescent="0.25">
      <c r="A11" s="47"/>
      <c r="B11" s="67" t="s">
        <v>103</v>
      </c>
      <c r="C11" s="70" t="s">
        <v>104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.75" customHeight="1" x14ac:dyDescent="0.25">
      <c r="A12" s="47"/>
      <c r="B12" s="67" t="s">
        <v>14</v>
      </c>
      <c r="C12" s="69" t="s">
        <v>105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.75" customHeight="1" x14ac:dyDescent="0.25">
      <c r="A13" s="47"/>
      <c r="B13" s="67" t="s">
        <v>106</v>
      </c>
      <c r="C13" s="69" t="s">
        <v>107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79.5" customHeight="1" x14ac:dyDescent="0.25">
      <c r="A14" s="47"/>
      <c r="B14" s="67" t="s">
        <v>108</v>
      </c>
      <c r="C14" s="71" t="s">
        <v>109</v>
      </c>
      <c r="D14" s="47"/>
      <c r="E14" s="47"/>
      <c r="F14" s="47"/>
      <c r="G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.75" customHeight="1" x14ac:dyDescent="0.25">
      <c r="A15" s="47"/>
      <c r="B15" s="67" t="s">
        <v>110</v>
      </c>
      <c r="C15" s="69" t="s">
        <v>111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.75" customHeight="1" x14ac:dyDescent="0.25">
      <c r="A16" s="47"/>
      <c r="B16" s="67" t="s">
        <v>112</v>
      </c>
      <c r="C16" s="69" t="s">
        <v>113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75" customHeight="1" x14ac:dyDescent="0.25">
      <c r="A17" s="47"/>
      <c r="B17" s="67" t="s">
        <v>114</v>
      </c>
      <c r="C17" s="68" t="s">
        <v>115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.75" customHeight="1" x14ac:dyDescent="0.25">
      <c r="A18" s="47"/>
      <c r="B18" s="67" t="s">
        <v>116</v>
      </c>
      <c r="C18" s="69" t="s">
        <v>117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.75" customHeight="1" x14ac:dyDescent="0.25">
      <c r="A19" s="47"/>
      <c r="B19" s="140" t="s">
        <v>118</v>
      </c>
      <c r="C19" s="141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24.75" customHeight="1" x14ac:dyDescent="0.25">
      <c r="A20" s="47"/>
      <c r="B20" s="67" t="s">
        <v>119</v>
      </c>
      <c r="C20" s="72" t="s">
        <v>120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24.75" customHeight="1" x14ac:dyDescent="0.25">
      <c r="A21" s="47"/>
      <c r="B21" s="73" t="s">
        <v>40</v>
      </c>
      <c r="C21" s="74" t="s">
        <v>121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48.75" customHeight="1" x14ac:dyDescent="0.25">
      <c r="A22" s="47"/>
      <c r="B22" s="73" t="s">
        <v>44</v>
      </c>
      <c r="C22" s="75" t="s">
        <v>122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24.75" customHeight="1" x14ac:dyDescent="0.25">
      <c r="A23" s="47"/>
      <c r="B23" s="73" t="s">
        <v>45</v>
      </c>
      <c r="C23" s="74" t="s">
        <v>123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66.75" customHeight="1" x14ac:dyDescent="0.25">
      <c r="A24" s="47"/>
      <c r="B24" s="73" t="s">
        <v>61</v>
      </c>
      <c r="C24" s="75" t="s">
        <v>124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24.75" customHeight="1" x14ac:dyDescent="0.25">
      <c r="A25" s="47"/>
      <c r="B25" s="67" t="s">
        <v>125</v>
      </c>
      <c r="C25" s="74" t="s">
        <v>126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24.75" customHeight="1" x14ac:dyDescent="0.25">
      <c r="A26" s="47"/>
      <c r="B26" s="73" t="s">
        <v>64</v>
      </c>
      <c r="C26" s="74" t="s">
        <v>127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 x14ac:dyDescent="0.25">
      <c r="A27" s="47"/>
      <c r="B27" s="138" t="s">
        <v>128</v>
      </c>
      <c r="C27" s="139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48" customHeight="1" x14ac:dyDescent="0.25">
      <c r="A28" s="47"/>
      <c r="B28" s="67" t="s">
        <v>129</v>
      </c>
      <c r="C28" s="69" t="s">
        <v>130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.75" customHeight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.75" customHeight="1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.75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 customHeight="1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 customHeigh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.75" customHeight="1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.75" customHeight="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customHeight="1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.75" customHeight="1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.75" customHeigh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.75" customHeight="1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.75" customHeigh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 x14ac:dyDescent="0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 x14ac:dyDescent="0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 x14ac:dyDescent="0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 x14ac:dyDescent="0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 x14ac:dyDescent="0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 x14ac:dyDescent="0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 x14ac:dyDescent="0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 x14ac:dyDescent="0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 x14ac:dyDescent="0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 x14ac:dyDescent="0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 x14ac:dyDescent="0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 x14ac:dyDescent="0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 x14ac:dyDescent="0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 x14ac:dyDescent="0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 x14ac:dyDescent="0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 x14ac:dyDescent="0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 x14ac:dyDescent="0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 x14ac:dyDescent="0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 x14ac:dyDescent="0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 x14ac:dyDescent="0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 x14ac:dyDescent="0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 x14ac:dyDescent="0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 x14ac:dyDescent="0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 x14ac:dyDescent="0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 x14ac:dyDescent="0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 x14ac:dyDescent="0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 x14ac:dyDescent="0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 x14ac:dyDescent="0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 x14ac:dyDescent="0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 x14ac:dyDescent="0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 x14ac:dyDescent="0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 x14ac:dyDescent="0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 x14ac:dyDescent="0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 x14ac:dyDescent="0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 x14ac:dyDescent="0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 x14ac:dyDescent="0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 x14ac:dyDescent="0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 x14ac:dyDescent="0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 x14ac:dyDescent="0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 x14ac:dyDescent="0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 x14ac:dyDescent="0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 x14ac:dyDescent="0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 x14ac:dyDescent="0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 x14ac:dyDescent="0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 x14ac:dyDescent="0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 x14ac:dyDescent="0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 x14ac:dyDescent="0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 x14ac:dyDescent="0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 x14ac:dyDescent="0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 x14ac:dyDescent="0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 x14ac:dyDescent="0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 x14ac:dyDescent="0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 x14ac:dyDescent="0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 x14ac:dyDescent="0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 x14ac:dyDescent="0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 x14ac:dyDescent="0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 x14ac:dyDescent="0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 x14ac:dyDescent="0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 x14ac:dyDescent="0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 x14ac:dyDescent="0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 x14ac:dyDescent="0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 x14ac:dyDescent="0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 x14ac:dyDescent="0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 x14ac:dyDescent="0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 x14ac:dyDescent="0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 x14ac:dyDescent="0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 x14ac:dyDescent="0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 x14ac:dyDescent="0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 x14ac:dyDescent="0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 x14ac:dyDescent="0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 x14ac:dyDescent="0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 x14ac:dyDescent="0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 x14ac:dyDescent="0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 x14ac:dyDescent="0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 x14ac:dyDescent="0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 x14ac:dyDescent="0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 x14ac:dyDescent="0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 x14ac:dyDescent="0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 x14ac:dyDescent="0.2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 x14ac:dyDescent="0.2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 x14ac:dyDescent="0.2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 x14ac:dyDescent="0.2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 x14ac:dyDescent="0.2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 x14ac:dyDescent="0.2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 x14ac:dyDescent="0.2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 x14ac:dyDescent="0.2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 x14ac:dyDescent="0.2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 x14ac:dyDescent="0.2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 x14ac:dyDescent="0.2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 x14ac:dyDescent="0.2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 x14ac:dyDescent="0.2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 x14ac:dyDescent="0.2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 x14ac:dyDescent="0.2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 x14ac:dyDescent="0.2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 x14ac:dyDescent="0.2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 x14ac:dyDescent="0.2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 x14ac:dyDescent="0.2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 x14ac:dyDescent="0.2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 x14ac:dyDescent="0.2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 x14ac:dyDescent="0.2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 x14ac:dyDescent="0.2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 x14ac:dyDescent="0.2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 x14ac:dyDescent="0.2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 x14ac:dyDescent="0.2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 x14ac:dyDescent="0.2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 x14ac:dyDescent="0.2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 x14ac:dyDescent="0.2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 x14ac:dyDescent="0.2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 x14ac:dyDescent="0.2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 x14ac:dyDescent="0.2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 x14ac:dyDescent="0.2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 x14ac:dyDescent="0.2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 x14ac:dyDescent="0.2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 x14ac:dyDescent="0.2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 x14ac:dyDescent="0.2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 x14ac:dyDescent="0.2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 x14ac:dyDescent="0.2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 x14ac:dyDescent="0.2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 x14ac:dyDescent="0.2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 x14ac:dyDescent="0.2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 x14ac:dyDescent="0.2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 x14ac:dyDescent="0.2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 x14ac:dyDescent="0.2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 x14ac:dyDescent="0.2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 x14ac:dyDescent="0.2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 x14ac:dyDescent="0.2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 x14ac:dyDescent="0.2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 x14ac:dyDescent="0.2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 x14ac:dyDescent="0.2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 x14ac:dyDescent="0.2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 x14ac:dyDescent="0.2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 x14ac:dyDescent="0.2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 x14ac:dyDescent="0.2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 x14ac:dyDescent="0.2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 x14ac:dyDescent="0.2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 x14ac:dyDescent="0.2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 x14ac:dyDescent="0.2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 x14ac:dyDescent="0.2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 x14ac:dyDescent="0.2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 x14ac:dyDescent="0.2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 x14ac:dyDescent="0.2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 x14ac:dyDescent="0.2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 x14ac:dyDescent="0.2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 x14ac:dyDescent="0.2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 x14ac:dyDescent="0.2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 x14ac:dyDescent="0.2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 x14ac:dyDescent="0.2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 x14ac:dyDescent="0.2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 x14ac:dyDescent="0.2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 x14ac:dyDescent="0.2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 x14ac:dyDescent="0.2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 x14ac:dyDescent="0.2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 x14ac:dyDescent="0.2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 x14ac:dyDescent="0.2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 x14ac:dyDescent="0.2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 x14ac:dyDescent="0.2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 x14ac:dyDescent="0.2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 x14ac:dyDescent="0.2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 x14ac:dyDescent="0.2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 x14ac:dyDescent="0.2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 x14ac:dyDescent="0.2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 x14ac:dyDescent="0.2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 x14ac:dyDescent="0.2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 x14ac:dyDescent="0.2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 x14ac:dyDescent="0.2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 x14ac:dyDescent="0.2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 x14ac:dyDescent="0.2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 x14ac:dyDescent="0.2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 x14ac:dyDescent="0.2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 x14ac:dyDescent="0.2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 x14ac:dyDescent="0.2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 x14ac:dyDescent="0.2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 x14ac:dyDescent="0.2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 x14ac:dyDescent="0.2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 x14ac:dyDescent="0.2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 x14ac:dyDescent="0.2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 x14ac:dyDescent="0.2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 x14ac:dyDescent="0.2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 x14ac:dyDescent="0.2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 x14ac:dyDescent="0.2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 x14ac:dyDescent="0.2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 x14ac:dyDescent="0.2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 x14ac:dyDescent="0.2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 x14ac:dyDescent="0.2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 x14ac:dyDescent="0.2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 x14ac:dyDescent="0.2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 x14ac:dyDescent="0.2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 x14ac:dyDescent="0.2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 x14ac:dyDescent="0.2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 x14ac:dyDescent="0.2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 x14ac:dyDescent="0.2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 x14ac:dyDescent="0.2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 x14ac:dyDescent="0.2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 x14ac:dyDescent="0.2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 x14ac:dyDescent="0.2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 x14ac:dyDescent="0.2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26" width="10.5546875" customWidth="1"/>
  </cols>
  <sheetData>
    <row r="1" spans="1:2" ht="15.75" customHeight="1" x14ac:dyDescent="0.2"/>
    <row r="2" spans="1:2" ht="15.75" customHeight="1" x14ac:dyDescent="0.2">
      <c r="A2" s="76" t="s">
        <v>96</v>
      </c>
      <c r="B2" s="76" t="s">
        <v>97</v>
      </c>
    </row>
    <row r="3" spans="1:2" ht="15.75" customHeight="1" x14ac:dyDescent="0.2">
      <c r="A3" s="77" t="s">
        <v>131</v>
      </c>
      <c r="B3" s="77" t="s">
        <v>131</v>
      </c>
    </row>
    <row r="4" spans="1:2" ht="15.75" customHeight="1" x14ac:dyDescent="0.25">
      <c r="A4" s="78" t="s">
        <v>132</v>
      </c>
      <c r="B4" s="78" t="s">
        <v>133</v>
      </c>
    </row>
    <row r="5" spans="1:2" ht="15.75" customHeight="1" x14ac:dyDescent="0.25">
      <c r="A5" s="78" t="s">
        <v>134</v>
      </c>
      <c r="B5" s="78" t="s">
        <v>135</v>
      </c>
    </row>
    <row r="6" spans="1:2" ht="15.75" customHeight="1" x14ac:dyDescent="0.25">
      <c r="A6" s="78" t="s">
        <v>136</v>
      </c>
      <c r="B6" s="78" t="s">
        <v>137</v>
      </c>
    </row>
    <row r="7" spans="1:2" ht="15.75" customHeight="1" x14ac:dyDescent="0.25">
      <c r="A7" s="78" t="s">
        <v>138</v>
      </c>
      <c r="B7" s="78" t="s">
        <v>139</v>
      </c>
    </row>
    <row r="8" spans="1:2" ht="15.75" customHeight="1" x14ac:dyDescent="0.25">
      <c r="A8" s="78" t="s">
        <v>140</v>
      </c>
      <c r="B8" s="78" t="s">
        <v>141</v>
      </c>
    </row>
    <row r="9" spans="1:2" ht="15.75" customHeight="1" x14ac:dyDescent="0.25">
      <c r="A9" s="78" t="s">
        <v>142</v>
      </c>
      <c r="B9" s="78" t="s">
        <v>143</v>
      </c>
    </row>
    <row r="10" spans="1:2" ht="15.75" customHeight="1" x14ac:dyDescent="0.25">
      <c r="A10" s="78" t="s">
        <v>144</v>
      </c>
      <c r="B10" s="78" t="s">
        <v>145</v>
      </c>
    </row>
    <row r="11" spans="1:2" ht="15.75" customHeight="1" x14ac:dyDescent="0.25">
      <c r="A11" s="78" t="s">
        <v>146</v>
      </c>
      <c r="B11" s="78" t="s">
        <v>147</v>
      </c>
    </row>
    <row r="12" spans="1:2" ht="15.75" customHeight="1" x14ac:dyDescent="0.25">
      <c r="A12" s="79" t="s">
        <v>148</v>
      </c>
      <c r="B12" s="78" t="s">
        <v>149</v>
      </c>
    </row>
    <row r="13" spans="1:2" ht="15.75" customHeight="1" x14ac:dyDescent="0.25">
      <c r="A13" s="79" t="s">
        <v>150</v>
      </c>
      <c r="B13" s="78" t="s">
        <v>151</v>
      </c>
    </row>
    <row r="14" spans="1:2" ht="15.75" customHeight="1" x14ac:dyDescent="0.25">
      <c r="A14" s="79" t="s">
        <v>152</v>
      </c>
      <c r="B14" s="78" t="s">
        <v>153</v>
      </c>
    </row>
    <row r="15" spans="1:2" ht="15.75" customHeight="1" x14ac:dyDescent="0.25">
      <c r="A15" s="79" t="s">
        <v>154</v>
      </c>
      <c r="B15" s="78" t="s">
        <v>155</v>
      </c>
    </row>
    <row r="16" spans="1:2" ht="15.75" customHeight="1" x14ac:dyDescent="0.25">
      <c r="A16" s="79" t="s">
        <v>5</v>
      </c>
      <c r="B16" s="78" t="s">
        <v>7</v>
      </c>
    </row>
    <row r="17" spans="1:7" ht="15.75" customHeight="1" x14ac:dyDescent="0.25">
      <c r="A17" s="79" t="s">
        <v>156</v>
      </c>
      <c r="B17" s="78" t="s">
        <v>157</v>
      </c>
    </row>
    <row r="18" spans="1:7" ht="15.75" customHeight="1" x14ac:dyDescent="0.2"/>
    <row r="19" spans="1:7" ht="15.75" customHeight="1" x14ac:dyDescent="0.25">
      <c r="A19" s="80" t="s">
        <v>116</v>
      </c>
      <c r="B19" s="80" t="s">
        <v>158</v>
      </c>
      <c r="D19" s="80" t="s">
        <v>159</v>
      </c>
      <c r="G19" s="81" t="s">
        <v>112</v>
      </c>
    </row>
    <row r="20" spans="1:7" ht="15.75" customHeight="1" x14ac:dyDescent="0.2">
      <c r="A20" s="77" t="s">
        <v>131</v>
      </c>
      <c r="B20" s="77" t="s">
        <v>131</v>
      </c>
      <c r="D20" s="77" t="s">
        <v>131</v>
      </c>
      <c r="G20" s="77" t="s">
        <v>131</v>
      </c>
    </row>
    <row r="21" spans="1:7" ht="15.75" customHeight="1" x14ac:dyDescent="0.25">
      <c r="A21" s="82" t="s">
        <v>160</v>
      </c>
      <c r="B21" s="82" t="s">
        <v>28</v>
      </c>
      <c r="D21" s="82" t="s">
        <v>161</v>
      </c>
      <c r="G21" s="82" t="s">
        <v>26</v>
      </c>
    </row>
    <row r="22" spans="1:7" ht="15.75" customHeight="1" x14ac:dyDescent="0.25">
      <c r="A22" s="82" t="s">
        <v>162</v>
      </c>
      <c r="B22" s="82" t="s">
        <v>163</v>
      </c>
      <c r="D22" s="82" t="s">
        <v>164</v>
      </c>
      <c r="G22" s="82" t="s">
        <v>165</v>
      </c>
    </row>
    <row r="23" spans="1:7" ht="15.75" customHeight="1" x14ac:dyDescent="0.25">
      <c r="A23" s="82" t="s">
        <v>166</v>
      </c>
      <c r="B23" s="82" t="s">
        <v>167</v>
      </c>
      <c r="D23" s="82" t="s">
        <v>168</v>
      </c>
    </row>
    <row r="24" spans="1:7" ht="15.75" customHeight="1" x14ac:dyDescent="0.25">
      <c r="A24" s="82" t="s">
        <v>169</v>
      </c>
      <c r="B24" s="82" t="s">
        <v>170</v>
      </c>
      <c r="D24" s="82" t="s">
        <v>171</v>
      </c>
    </row>
    <row r="25" spans="1:7" ht="15.75" customHeight="1" x14ac:dyDescent="0.25">
      <c r="A25" s="82" t="s">
        <v>172</v>
      </c>
      <c r="B25" s="82" t="s">
        <v>173</v>
      </c>
      <c r="D25" s="82" t="s">
        <v>174</v>
      </c>
    </row>
    <row r="26" spans="1:7" ht="15.75" customHeight="1" x14ac:dyDescent="0.25">
      <c r="A26" s="82" t="s">
        <v>175</v>
      </c>
      <c r="B26" s="82" t="s">
        <v>176</v>
      </c>
    </row>
    <row r="27" spans="1:7" ht="15.75" customHeight="1" x14ac:dyDescent="0.25">
      <c r="A27" s="82" t="s">
        <v>177</v>
      </c>
    </row>
    <row r="28" spans="1:7" ht="15.75" customHeight="1" x14ac:dyDescent="0.25">
      <c r="A28" s="82" t="s">
        <v>178</v>
      </c>
      <c r="B28" s="80" t="s">
        <v>14</v>
      </c>
      <c r="D28" s="81" t="s">
        <v>179</v>
      </c>
    </row>
    <row r="29" spans="1:7" ht="15.75" customHeight="1" x14ac:dyDescent="0.25">
      <c r="A29" s="82" t="s">
        <v>30</v>
      </c>
      <c r="B29" s="77" t="s">
        <v>131</v>
      </c>
      <c r="D29" s="77" t="s">
        <v>131</v>
      </c>
    </row>
    <row r="30" spans="1:7" ht="15.75" customHeight="1" x14ac:dyDescent="0.25">
      <c r="A30" s="82" t="s">
        <v>180</v>
      </c>
      <c r="B30" s="82" t="s">
        <v>15</v>
      </c>
      <c r="D30" s="83" t="s">
        <v>181</v>
      </c>
    </row>
    <row r="31" spans="1:7" ht="15.75" customHeight="1" x14ac:dyDescent="0.25">
      <c r="B31" s="82" t="s">
        <v>182</v>
      </c>
      <c r="D31" s="84" t="s">
        <v>183</v>
      </c>
    </row>
    <row r="32" spans="1:7" ht="15.75" customHeight="1" x14ac:dyDescent="0.25">
      <c r="B32" s="82" t="s">
        <v>17</v>
      </c>
      <c r="D32" s="84" t="s">
        <v>184</v>
      </c>
    </row>
    <row r="33" spans="1:4" ht="15.75" customHeight="1" x14ac:dyDescent="0.2">
      <c r="A33" s="80" t="s">
        <v>185</v>
      </c>
      <c r="B33" s="80" t="s">
        <v>186</v>
      </c>
      <c r="D33" s="85" t="s">
        <v>187</v>
      </c>
    </row>
    <row r="34" spans="1:4" ht="15.75" customHeight="1" x14ac:dyDescent="0.2">
      <c r="A34" s="77" t="s">
        <v>131</v>
      </c>
      <c r="B34" s="77" t="s">
        <v>131</v>
      </c>
      <c r="D34" s="84" t="s">
        <v>188</v>
      </c>
    </row>
    <row r="35" spans="1:4" ht="15.75" customHeight="1" x14ac:dyDescent="0.25">
      <c r="A35" s="82" t="s">
        <v>67</v>
      </c>
      <c r="B35" s="82" t="s">
        <v>189</v>
      </c>
      <c r="D35" s="84" t="s">
        <v>190</v>
      </c>
    </row>
    <row r="36" spans="1:4" ht="15.75" customHeight="1" x14ac:dyDescent="0.25">
      <c r="A36" s="82" t="s">
        <v>39</v>
      </c>
      <c r="B36" s="82" t="s">
        <v>191</v>
      </c>
      <c r="D36" s="84" t="s">
        <v>192</v>
      </c>
    </row>
    <row r="37" spans="1:4" ht="15.75" customHeight="1" x14ac:dyDescent="0.25">
      <c r="A37" s="82" t="s">
        <v>69</v>
      </c>
      <c r="D37" s="84" t="s">
        <v>193</v>
      </c>
    </row>
    <row r="38" spans="1:4" ht="15.75" customHeight="1" x14ac:dyDescent="0.25">
      <c r="A38" s="82" t="s">
        <v>70</v>
      </c>
      <c r="D38" s="85" t="s">
        <v>194</v>
      </c>
    </row>
    <row r="39" spans="1:4" ht="15.75" customHeight="1" x14ac:dyDescent="0.2">
      <c r="D39" s="84" t="s">
        <v>195</v>
      </c>
    </row>
    <row r="40" spans="1:4" ht="15.75" customHeight="1" x14ac:dyDescent="0.2">
      <c r="D40" s="84" t="s">
        <v>3</v>
      </c>
    </row>
    <row r="41" spans="1:4" ht="15.75" customHeight="1" x14ac:dyDescent="0.2">
      <c r="D41" s="85" t="s">
        <v>196</v>
      </c>
    </row>
    <row r="42" spans="1:4" ht="15.75" customHeight="1" x14ac:dyDescent="0.2">
      <c r="D42" s="84" t="s">
        <v>197</v>
      </c>
    </row>
    <row r="43" spans="1:4" ht="15.75" customHeight="1" x14ac:dyDescent="0.2">
      <c r="D43" s="84" t="s">
        <v>198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2021-07-21T17:49:36Z</dcterms:created>
  <dcterms:modified xsi:type="dcterms:W3CDTF">2021-07-21T17:49:36Z</dcterms:modified>
</cp:coreProperties>
</file>