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JUDITH\INIDCADORES TERCER TRIMESTRE\"/>
    </mc:Choice>
  </mc:AlternateContent>
  <xr:revisionPtr revIDLastSave="0" documentId="8_{0B0DCB5E-0A18-4034-88E2-93C2CCC194E5}" xr6:coauthVersionLast="47" xr6:coauthVersionMax="47" xr10:uidLastSave="{00000000-0000-0000-0000-000000000000}"/>
  <bookViews>
    <workbookView xWindow="4020" yWindow="4020" windowWidth="21600" windowHeight="11385" activeTab="1" xr2:uid="{00000000-000D-0000-FFFF-FFFF00000000}"/>
  </bookViews>
  <sheets>
    <sheet name="1. Hoja de Vida" sheetId="1" r:id="rId1"/>
    <sheet name="2. Seguimiento y Análisis" sheetId="2" r:id="rId2"/>
    <sheet name="Hoja2" sheetId="3" r:id="rId3"/>
    <sheet name="Instructivo" sheetId="4" r:id="rId4"/>
    <sheet name="Fuente" sheetId="5" r:id="rId5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22" i="2"/>
  <c r="L10" i="3"/>
  <c r="K10" i="3"/>
  <c r="J10" i="3"/>
  <c r="I10" i="3"/>
  <c r="H10" i="3"/>
  <c r="G10" i="3"/>
  <c r="F10" i="3"/>
  <c r="E10" i="3"/>
  <c r="D10" i="3"/>
  <c r="C10" i="3"/>
  <c r="B10" i="3"/>
  <c r="A10" i="3"/>
  <c r="P17" i="2"/>
  <c r="O17" i="2"/>
  <c r="K22" i="2" s="1"/>
  <c r="N17" i="2"/>
  <c r="M17" i="2"/>
  <c r="J22" i="2" s="1"/>
  <c r="L17" i="2"/>
  <c r="K17" i="2"/>
  <c r="J17" i="2"/>
  <c r="I17" i="2"/>
  <c r="I22" i="2" s="1"/>
  <c r="H17" i="2"/>
  <c r="G17" i="2"/>
  <c r="F17" i="2"/>
  <c r="E17" i="2"/>
  <c r="B15" i="2"/>
  <c r="B14" i="2"/>
  <c r="C6" i="2"/>
</calcChain>
</file>

<file path=xl/sharedStrings.xml><?xml version="1.0" encoding="utf-8"?>
<sst xmlns="http://schemas.openxmlformats.org/spreadsheetml/2006/main" count="249" uniqueCount="213">
  <si>
    <t>HOJA DE VIDA INDICADOR</t>
  </si>
  <si>
    <t>IDENTIFICACIÓN</t>
  </si>
  <si>
    <t>Objetivo estratégico:</t>
  </si>
  <si>
    <t>6. Generar acciones para el posicionamiento y la puesta en mercado de la oferta turística de Bogotá con criterios prospectivos y con enfoque de sostenibilidad, entendiendo los consumidores.</t>
  </si>
  <si>
    <t>Proceso:</t>
  </si>
  <si>
    <t>05.-Promoción y mercadeo turístico de ciudad</t>
  </si>
  <si>
    <t>Objetivo del proceso: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</si>
  <si>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</si>
  <si>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Nombre del Indicador:</t>
  </si>
  <si>
    <t>Personas atendidas a través de la red de información turística</t>
  </si>
  <si>
    <t>Objetivo del indicador:</t>
  </si>
  <si>
    <t xml:space="preserve">Cuantificar el número de personas atendidas a través de la red de información turística, midiendo el nivel de demanda de información turística en la red de información. </t>
  </si>
  <si>
    <t>Tipo:</t>
  </si>
  <si>
    <t>De eficacia</t>
  </si>
  <si>
    <t>Tendencia</t>
  </si>
  <si>
    <t>Positiva</t>
  </si>
  <si>
    <t>Línea base:</t>
  </si>
  <si>
    <t>No aplica</t>
  </si>
  <si>
    <t>Fórmula:</t>
  </si>
  <si>
    <t>Numerador</t>
  </si>
  <si>
    <t>Sumatoria número de personas atendidas a través de la red de información turística</t>
  </si>
  <si>
    <t>x100</t>
  </si>
  <si>
    <t>Denominador</t>
  </si>
  <si>
    <t>Número de personas programadas</t>
  </si>
  <si>
    <t>Meta:</t>
  </si>
  <si>
    <t>Unidad de Medida:</t>
  </si>
  <si>
    <t>Número</t>
  </si>
  <si>
    <t>Frecuencia de Medición:</t>
  </si>
  <si>
    <t>Mensual</t>
  </si>
  <si>
    <t>Responsable:</t>
  </si>
  <si>
    <t>Subdirector(a) de Promoción y Mercadeo</t>
  </si>
  <si>
    <t>Elaboró:</t>
  </si>
  <si>
    <t>Luz Aída Angel Parra, Técnico Administrativo, Subdirección de Promoción y Mercadeo</t>
  </si>
  <si>
    <t>Revisó:</t>
  </si>
  <si>
    <t>Rodrigo Sepulveda, Contratista, Subdirección de Promoción y Mercadeo</t>
  </si>
  <si>
    <t>Aprobó:</t>
  </si>
  <si>
    <t>Juan José Lamar Montoya, Subdirector, Subdirección de Promoción y Mercadeo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</si>
  <si>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</si>
  <si>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</si>
  <si>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</si>
  <si>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</si>
  <si>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</si>
  <si>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</si>
  <si>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</si>
  <si>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Plan de acción proyecto 7706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</si>
  <si>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</si>
  <si>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</si>
  <si>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</si>
  <si>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</si>
  <si>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</si>
  <si>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</si>
  <si>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</si>
  <si>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</si>
  <si>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</si>
  <si>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</si>
  <si>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</si>
  <si>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</si>
  <si>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</si>
  <si>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</si>
  <si>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</si>
  <si>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</si>
  <si>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Turista o Residente que hace uso de los servicios ofrecidos por el IDT, a través de la Red de Información Turística.
Red de Información Turística: Conformada por Recorridos Turísticos y Puntos de información turística fijos, móviles e itinerantes; dotados con material promocional e infraestructura y tecnología de punta, atendidos por personal bilingüe con amplios conocimientos en relación con la oferta turística y cultural de la ciudad y su zona de influencia</t>
  </si>
  <si>
    <t>Cantidad de personas programada a atender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</si>
  <si>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</si>
  <si>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</si>
  <si>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</si>
  <si>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</si>
  <si>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</si>
  <si>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</si>
  <si>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</si>
  <si>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</si>
  <si>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</si>
  <si>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</si>
  <si>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</si>
  <si>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</si>
  <si>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</si>
  <si>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</si>
  <si>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</si>
  <si>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</si>
  <si>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 xml:space="preserve">En el primer trimestre de 2021 se han atendido 5.613 personas a través de la red de información turística, así: 
 • 3.904 residentes
 • 958 nacionales
 • 751 extranjeros
 A través de los diferentes canales de comunicación presenciales, digitales y telefónicos.
El retraso en el cumplimiento de la meta de febrero está asociado a que 2 informadores estuvieron en aislamiento por sospecha de COVID-19, esto implicó el cierre de algunos PIT´s ya que no se contaba con personal suficiente para atenderlos.                                   
En marzo, la dinámica de la pandemia dificultó la llegada de turístas a la ciudad, que precisamente son el objeto de la prestación de servicios en la RIT. Asimismo, las medidas de restriccción de movilidad y viajes tomadas para la Semana Santa, afectó el flujo turístico a la ciudad. 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</si>
  <si>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</si>
  <si>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</si>
  <si>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</si>
  <si>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</si>
  <si>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</si>
  <si>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</si>
  <si>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</si>
  <si>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</si>
  <si>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</si>
  <si>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</si>
  <si>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</si>
  <si>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</si>
  <si>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</si>
  <si>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</si>
  <si>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</si>
  <si>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</si>
  <si>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</si>
  <si>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</si>
  <si>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</si>
  <si>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</si>
  <si>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</si>
  <si>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</si>
  <si>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</si>
  <si>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</si>
  <si>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</si>
  <si>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</si>
  <si>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</si>
  <si>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</si>
  <si>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</si>
  <si>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</si>
  <si>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</si>
  <si>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</si>
  <si>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</si>
  <si>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</si>
  <si>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</si>
  <si>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</si>
  <si>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</si>
  <si>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</si>
  <si>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</si>
  <si>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</si>
  <si>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</si>
  <si>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</si>
  <si>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</si>
  <si>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</si>
  <si>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</si>
  <si>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</si>
  <si>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</si>
  <si>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</si>
  <si>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</si>
  <si>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</si>
  <si>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</si>
  <si>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</si>
  <si>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</si>
  <si>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</si>
  <si>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</si>
  <si>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</si>
  <si>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</si>
  <si>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</si>
  <si>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</si>
  <si>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</si>
  <si>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</si>
  <si>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</si>
  <si>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</si>
  <si>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</si>
  <si>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</si>
  <si>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</si>
  <si>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</si>
  <si>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</si>
  <si>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</si>
  <si>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</si>
  <si>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</si>
  <si>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</si>
  <si>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</si>
  <si>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</si>
  <si>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</si>
  <si>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</si>
  <si>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</si>
  <si>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</si>
  <si>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</si>
  <si>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</si>
  <si>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</si>
  <si>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</si>
  <si>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</si>
  <si>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</si>
  <si>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</si>
  <si>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</si>
  <si>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</si>
  <si>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</si>
  <si>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</si>
  <si>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</si>
  <si>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</si>
  <si>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</si>
  <si>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</si>
  <si>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</si>
  <si>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</si>
  <si>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</si>
  <si>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Porcentaje</t>
  </si>
  <si>
    <t>Subdirector(a) Corporativo y de Control Disciplinario</t>
  </si>
  <si>
    <t>Bimestral</t>
  </si>
  <si>
    <t>De eficiencia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</si>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</sst>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"/>
    <numFmt numFmtId="165" formatCode="[$-F800]dddd\,\ mmmm\ dd\,\ yyyy"/>
    <numFmt numFmtId="166" formatCode="d\.m"/>
  </numFmts>
  <fonts count="18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sz val="11"/>
      <color rgb="FF17365D"/>
      <name val="Calibri"/>
    </font>
    <font>
      <sz val="11"/>
      <color theme="1"/>
      <name val="Calibri"/>
    </font>
    <font>
      <b/>
      <sz val="11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164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/>
    <xf numFmtId="0" fontId="10" fillId="3" borderId="23" xfId="0" applyFont="1" applyFill="1" applyBorder="1"/>
    <xf numFmtId="0" fontId="9" fillId="3" borderId="24" xfId="0" applyFont="1" applyFill="1" applyBorder="1" applyAlignment="1"/>
    <xf numFmtId="0" fontId="10" fillId="3" borderId="24" xfId="0" applyFont="1" applyFill="1" applyBorder="1"/>
    <xf numFmtId="0" fontId="9" fillId="3" borderId="24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9" fontId="8" fillId="0" borderId="0" xfId="0" applyNumberFormat="1" applyFont="1"/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3" fontId="12" fillId="11" borderId="35" xfId="0" applyNumberFormat="1" applyFont="1" applyFill="1" applyBorder="1" applyAlignment="1">
      <alignment horizontal="center" vertical="center" wrapText="1"/>
    </xf>
    <xf numFmtId="3" fontId="12" fillId="11" borderId="36" xfId="0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3" fontId="12" fillId="12" borderId="35" xfId="0" applyNumberFormat="1" applyFont="1" applyFill="1" applyBorder="1" applyAlignment="1">
      <alignment horizontal="center" vertical="center" wrapText="1"/>
    </xf>
    <xf numFmtId="3" fontId="12" fillId="12" borderId="36" xfId="0" applyNumberFormat="1" applyFont="1" applyFill="1" applyBorder="1" applyAlignment="1">
      <alignment horizontal="center" vertical="center" wrapText="1"/>
    </xf>
    <xf numFmtId="0" fontId="12" fillId="12" borderId="36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11" borderId="35" xfId="0" applyFont="1" applyFill="1" applyBorder="1" applyAlignment="1">
      <alignment horizontal="center" vertical="center" wrapText="1"/>
    </xf>
    <xf numFmtId="0" fontId="12" fillId="11" borderId="36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12" borderId="35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5" fillId="0" borderId="0" xfId="0" applyFont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 wrapText="1"/>
    </xf>
    <xf numFmtId="0" fontId="6" fillId="0" borderId="43" xfId="0" applyFont="1" applyBorder="1" applyAlignment="1">
      <alignment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center" wrapText="1"/>
    </xf>
    <xf numFmtId="0" fontId="5" fillId="0" borderId="46" xfId="0" applyFont="1" applyBorder="1" applyAlignment="1">
      <alignment vertical="center"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6" fillId="3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3" borderId="12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6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4" fillId="0" borderId="27" xfId="0" applyFont="1" applyBorder="1"/>
    <xf numFmtId="0" fontId="4" fillId="0" borderId="26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vertical="center" wrapText="1"/>
    </xf>
    <xf numFmtId="165" fontId="6" fillId="0" borderId="12" xfId="0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4" fillId="0" borderId="42" xfId="0" applyFont="1" applyBorder="1"/>
    <xf numFmtId="0" fontId="5" fillId="4" borderId="44" xfId="0" applyFont="1" applyFill="1" applyBorder="1" applyAlignment="1">
      <alignment horizontal="center"/>
    </xf>
    <xf numFmtId="0" fontId="4" fillId="0" borderId="45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>
      <selection activeCell="C14" sqref="C14"/>
    </sheetView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35.33203125" customWidth="1"/>
    <col min="4" max="4" width="22.6640625" customWidth="1"/>
    <col min="5" max="5" width="13.109375" customWidth="1"/>
    <col min="6" max="6" width="9.109375" customWidth="1"/>
    <col min="7" max="7" width="36.33203125" customWidth="1"/>
    <col min="8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10"/>
      <c r="C2" s="113" t="s">
        <v>0</v>
      </c>
      <c r="D2" s="114"/>
      <c r="E2" s="114"/>
      <c r="F2" s="114"/>
      <c r="G2" s="114"/>
      <c r="H2" s="1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11"/>
      <c r="C3" s="116"/>
      <c r="D3" s="117"/>
      <c r="E3" s="117"/>
      <c r="F3" s="117"/>
      <c r="G3" s="117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">
      <c r="A4" s="1"/>
      <c r="B4" s="111"/>
      <c r="C4" s="116"/>
      <c r="D4" s="117"/>
      <c r="E4" s="117"/>
      <c r="F4" s="117"/>
      <c r="G4" s="117"/>
      <c r="H4" s="1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">
      <c r="A5" s="1"/>
      <c r="B5" s="112"/>
      <c r="C5" s="119"/>
      <c r="D5" s="120"/>
      <c r="E5" s="120"/>
      <c r="F5" s="120"/>
      <c r="G5" s="120"/>
      <c r="H5" s="1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 x14ac:dyDescent="0.2">
      <c r="A8" s="1"/>
      <c r="B8" s="9" t="s">
        <v>2</v>
      </c>
      <c r="C8" s="106" t="s">
        <v>3</v>
      </c>
      <c r="D8" s="109"/>
      <c r="E8" s="109"/>
      <c r="F8" s="109"/>
      <c r="G8" s="109"/>
      <c r="H8" s="10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7.5" customHeight="1" x14ac:dyDescent="0.2">
      <c r="A9" s="1"/>
      <c r="B9" s="10" t="s">
        <v>4</v>
      </c>
      <c r="C9" s="11" t="s">
        <v>5</v>
      </c>
      <c r="D9" s="9" t="s">
        <v>6</v>
      </c>
      <c r="E9" s="122" t="s">
        <v>7</v>
      </c>
      <c r="F9" s="109"/>
      <c r="G9" s="109"/>
      <c r="H9" s="10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" customHeight="1" x14ac:dyDescent="0.2">
      <c r="A10" s="1"/>
      <c r="B10" s="12" t="s">
        <v>8</v>
      </c>
      <c r="C10" s="11" t="s">
        <v>9</v>
      </c>
      <c r="D10" s="9" t="s">
        <v>10</v>
      </c>
      <c r="E10" s="106" t="s">
        <v>11</v>
      </c>
      <c r="F10" s="109"/>
      <c r="G10" s="109"/>
      <c r="H10" s="10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3" t="s">
        <v>12</v>
      </c>
      <c r="C11" s="14" t="s">
        <v>13</v>
      </c>
      <c r="D11" s="15" t="s">
        <v>14</v>
      </c>
      <c r="E11" s="106" t="s">
        <v>15</v>
      </c>
      <c r="F11" s="109"/>
      <c r="G11" s="109"/>
      <c r="H11" s="10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x14ac:dyDescent="0.2">
      <c r="A12" s="1"/>
      <c r="B12" s="123" t="s">
        <v>16</v>
      </c>
      <c r="C12" s="125" t="s">
        <v>17</v>
      </c>
      <c r="D12" s="126" t="s">
        <v>18</v>
      </c>
      <c r="E12" s="16" t="s">
        <v>19</v>
      </c>
      <c r="F12" s="127" t="s">
        <v>20</v>
      </c>
      <c r="G12" s="107"/>
      <c r="H12" s="128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">
      <c r="A13" s="1"/>
      <c r="B13" s="124"/>
      <c r="C13" s="112"/>
      <c r="D13" s="112"/>
      <c r="E13" s="17" t="s">
        <v>22</v>
      </c>
      <c r="F13" s="129" t="s">
        <v>23</v>
      </c>
      <c r="G13" s="121"/>
      <c r="H13" s="12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24</v>
      </c>
      <c r="C14" s="18">
        <v>40400</v>
      </c>
      <c r="D14" s="12" t="s">
        <v>25</v>
      </c>
      <c r="E14" s="106" t="s">
        <v>26</v>
      </c>
      <c r="F14" s="107"/>
      <c r="G14" s="19" t="s">
        <v>27</v>
      </c>
      <c r="H14" s="20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3" t="s">
        <v>29</v>
      </c>
      <c r="C15" s="108" t="s">
        <v>30</v>
      </c>
      <c r="D15" s="109"/>
      <c r="E15" s="109"/>
      <c r="F15" s="109"/>
      <c r="G15" s="109"/>
      <c r="H15" s="10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1" t="s">
        <v>31</v>
      </c>
      <c r="C17" s="22" t="s">
        <v>32</v>
      </c>
      <c r="D17" s="23"/>
      <c r="E17" s="23"/>
      <c r="F17" s="23"/>
      <c r="G17" s="23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1" t="s">
        <v>33</v>
      </c>
      <c r="C18" s="24" t="s">
        <v>34</v>
      </c>
      <c r="D18" s="25"/>
      <c r="E18" s="25"/>
      <c r="F18" s="25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1" t="s">
        <v>35</v>
      </c>
      <c r="C19" s="26" t="s">
        <v>36</v>
      </c>
      <c r="D19" s="25"/>
      <c r="E19" s="25"/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1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3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5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6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7000000}">
          <x14:formula1>
            <xm:f>Fuente!$B$3:$B$17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E1" workbookViewId="0">
      <selection activeCell="B25" sqref="B25:P25"/>
    </sheetView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 x14ac:dyDescent="0.25">
      <c r="A2" s="27"/>
      <c r="B2" s="154"/>
      <c r="C2" s="155" t="s">
        <v>37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0.25" customHeight="1" x14ac:dyDescent="0.25">
      <c r="A3" s="27"/>
      <c r="B3" s="111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52.5" customHeight="1" x14ac:dyDescent="0.25">
      <c r="A4" s="27"/>
      <c r="B4" s="112"/>
      <c r="C4" s="116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 x14ac:dyDescent="0.25">
      <c r="A5" s="27"/>
      <c r="B5" s="156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 x14ac:dyDescent="0.25">
      <c r="A6" s="27"/>
      <c r="B6" s="28" t="s">
        <v>38</v>
      </c>
      <c r="C6" s="106" t="str">
        <f>IFERROR('1. Hoja de Vida'!C10,"")</f>
        <v>Personas atendidas a través de la red de información turística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9.5" customHeight="1" x14ac:dyDescent="0.25">
      <c r="A7" s="27"/>
      <c r="B7" s="29" t="s">
        <v>39</v>
      </c>
      <c r="C7" s="106" t="s">
        <v>30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 x14ac:dyDescent="0.25">
      <c r="A8" s="27"/>
      <c r="B8" s="29" t="s">
        <v>40</v>
      </c>
      <c r="C8" s="106" t="s">
        <v>69</v>
      </c>
      <c r="D8" s="109"/>
      <c r="E8" s="109"/>
      <c r="F8" s="109"/>
      <c r="G8" s="109"/>
      <c r="H8" s="109"/>
      <c r="I8" s="109"/>
      <c r="J8" s="107"/>
      <c r="K8" s="151" t="s">
        <v>42</v>
      </c>
      <c r="L8" s="146"/>
      <c r="M8" s="152">
        <v>44293</v>
      </c>
      <c r="N8" s="109"/>
      <c r="O8" s="109"/>
      <c r="P8" s="10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 x14ac:dyDescent="0.25">
      <c r="A9" s="27"/>
      <c r="B9" s="29" t="s">
        <v>43</v>
      </c>
      <c r="C9" s="106" t="s">
        <v>44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6.75" customHeight="1" x14ac:dyDescent="0.25">
      <c r="A10" s="27"/>
      <c r="B10" s="153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 customHeight="1" x14ac:dyDescent="0.25">
      <c r="A11" s="27"/>
      <c r="B11" s="144" t="s">
        <v>45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75" customHeight="1" x14ac:dyDescent="0.25">
      <c r="A12" s="27"/>
      <c r="B12" s="147" t="s">
        <v>46</v>
      </c>
      <c r="C12" s="148" t="s">
        <v>47</v>
      </c>
      <c r="D12" s="115"/>
      <c r="E12" s="149" t="s">
        <v>48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 x14ac:dyDescent="0.25">
      <c r="A13" s="27"/>
      <c r="B13" s="124"/>
      <c r="C13" s="119"/>
      <c r="D13" s="121"/>
      <c r="E13" s="30" t="s">
        <v>49</v>
      </c>
      <c r="F13" s="31" t="s">
        <v>50</v>
      </c>
      <c r="G13" s="31" t="s">
        <v>51</v>
      </c>
      <c r="H13" s="31" t="s">
        <v>52</v>
      </c>
      <c r="I13" s="31" t="s">
        <v>53</v>
      </c>
      <c r="J13" s="31" t="s">
        <v>54</v>
      </c>
      <c r="K13" s="31" t="s">
        <v>55</v>
      </c>
      <c r="L13" s="31" t="s">
        <v>56</v>
      </c>
      <c r="M13" s="31" t="s">
        <v>57</v>
      </c>
      <c r="N13" s="31" t="s">
        <v>58</v>
      </c>
      <c r="O13" s="31" t="s">
        <v>59</v>
      </c>
      <c r="P13" s="31" t="s">
        <v>60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9.75" customHeight="1" x14ac:dyDescent="0.25">
      <c r="A14" s="27"/>
      <c r="B14" s="32" t="str">
        <f>IFERROR('1. Hoja de Vida'!F12,"")</f>
        <v>Sumatoria número de personas atendidas a través de la red de información turística</v>
      </c>
      <c r="C14" s="137" t="s">
        <v>61</v>
      </c>
      <c r="D14" s="107"/>
      <c r="E14" s="33">
        <v>1576</v>
      </c>
      <c r="F14" s="33">
        <v>2901</v>
      </c>
      <c r="G14" s="34">
        <v>1138</v>
      </c>
      <c r="H14" s="34"/>
      <c r="I14" s="34"/>
      <c r="J14" s="34"/>
      <c r="K14" s="35"/>
      <c r="L14" s="35"/>
      <c r="M14" s="35"/>
      <c r="N14" s="35"/>
      <c r="O14" s="35"/>
      <c r="P14" s="35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39" customHeight="1" x14ac:dyDescent="0.25">
      <c r="A15" s="27"/>
      <c r="B15" s="32" t="str">
        <f>IFERROR('1. Hoja de Vida'!F13,"")</f>
        <v>Número de personas programadas</v>
      </c>
      <c r="C15" s="138" t="s">
        <v>62</v>
      </c>
      <c r="D15" s="107"/>
      <c r="E15" s="33">
        <v>1576</v>
      </c>
      <c r="F15" s="33">
        <v>3000</v>
      </c>
      <c r="G15" s="34">
        <v>5036</v>
      </c>
      <c r="H15" s="33">
        <v>5000</v>
      </c>
      <c r="I15" s="33">
        <v>5000</v>
      </c>
      <c r="J15" s="34">
        <v>10000</v>
      </c>
      <c r="K15" s="35">
        <v>8000</v>
      </c>
      <c r="L15" s="35">
        <v>200</v>
      </c>
      <c r="M15" s="36">
        <v>1460</v>
      </c>
      <c r="N15" s="35"/>
      <c r="O15" s="35"/>
      <c r="P15" s="35">
        <v>1128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.75" customHeight="1" x14ac:dyDescent="0.25">
      <c r="A16" s="27"/>
      <c r="B16" s="138" t="s">
        <v>63</v>
      </c>
      <c r="C16" s="109"/>
      <c r="D16" s="107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5.75" customHeight="1" x14ac:dyDescent="0.25">
      <c r="A17" s="27"/>
      <c r="B17" s="138" t="s">
        <v>64</v>
      </c>
      <c r="C17" s="109"/>
      <c r="D17" s="107"/>
      <c r="E17" s="39">
        <f t="shared" ref="E17:P17" si="0">IFERROR((E14/E15),"")</f>
        <v>1</v>
      </c>
      <c r="F17" s="40">
        <f t="shared" si="0"/>
        <v>0.96699999999999997</v>
      </c>
      <c r="G17" s="40">
        <f t="shared" si="0"/>
        <v>0.22597299444003177</v>
      </c>
      <c r="H17" s="40">
        <f t="shared" si="0"/>
        <v>0</v>
      </c>
      <c r="I17" s="40">
        <f t="shared" si="0"/>
        <v>0</v>
      </c>
      <c r="J17" s="40">
        <f t="shared" si="0"/>
        <v>0</v>
      </c>
      <c r="K17" s="40">
        <f t="shared" si="0"/>
        <v>0</v>
      </c>
      <c r="L17" s="40">
        <f t="shared" si="0"/>
        <v>0</v>
      </c>
      <c r="M17" s="40">
        <f t="shared" si="0"/>
        <v>0</v>
      </c>
      <c r="N17" s="40" t="str">
        <f t="shared" si="0"/>
        <v/>
      </c>
      <c r="O17" s="40" t="str">
        <f t="shared" si="0"/>
        <v/>
      </c>
      <c r="P17" s="40">
        <f t="shared" si="0"/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 x14ac:dyDescent="0.25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customHeight="1" x14ac:dyDescent="0.25">
      <c r="A19" s="27"/>
      <c r="B19" s="139" t="s">
        <v>65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1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 x14ac:dyDescent="0.25">
      <c r="A20" s="27"/>
      <c r="B20" s="142" t="s">
        <v>66</v>
      </c>
      <c r="C20" s="114"/>
      <c r="D20" s="114"/>
      <c r="E20" s="114"/>
      <c r="F20" s="114"/>
      <c r="G20" s="115"/>
      <c r="H20" s="143" t="s">
        <v>67</v>
      </c>
      <c r="I20" s="109"/>
      <c r="J20" s="109"/>
      <c r="K20" s="107"/>
      <c r="L20" s="150" t="s">
        <v>68</v>
      </c>
      <c r="M20" s="109"/>
      <c r="N20" s="109"/>
      <c r="O20" s="109"/>
      <c r="P20" s="10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24" customHeight="1" x14ac:dyDescent="0.25">
      <c r="A21" s="27"/>
      <c r="B21" s="119"/>
      <c r="C21" s="120"/>
      <c r="D21" s="120"/>
      <c r="E21" s="120"/>
      <c r="F21" s="120"/>
      <c r="G21" s="121"/>
      <c r="H21" s="44" t="s">
        <v>69</v>
      </c>
      <c r="I21" s="44" t="s">
        <v>70</v>
      </c>
      <c r="J21" s="44" t="s">
        <v>71</v>
      </c>
      <c r="K21" s="44" t="s">
        <v>72</v>
      </c>
      <c r="L21" s="45" t="s">
        <v>73</v>
      </c>
      <c r="M21" s="136" t="s">
        <v>74</v>
      </c>
      <c r="N21" s="109"/>
      <c r="O21" s="109"/>
      <c r="P21" s="10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9.5" customHeight="1" x14ac:dyDescent="0.25">
      <c r="A22" s="27"/>
      <c r="B22" s="132" t="s">
        <v>75</v>
      </c>
      <c r="C22" s="109"/>
      <c r="D22" s="109"/>
      <c r="E22" s="109"/>
      <c r="F22" s="109"/>
      <c r="G22" s="107"/>
      <c r="H22" s="46">
        <f>SUM(E14:G14)/SUM(E15:G15)</f>
        <v>0.58416562630045776</v>
      </c>
      <c r="I22" s="46">
        <f>IFERROR(AVERAGE(H17:J17),"")</f>
        <v>0</v>
      </c>
      <c r="J22" s="46">
        <f>IFERROR(AVERAGE(K17:M17),"")</f>
        <v>0</v>
      </c>
      <c r="K22" s="46">
        <f>IFERROR(AVERAGE(N17:P17),"")</f>
        <v>0</v>
      </c>
      <c r="L22" s="47"/>
      <c r="M22" s="133"/>
      <c r="N22" s="109"/>
      <c r="O22" s="109"/>
      <c r="P22" s="10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9.5" customHeight="1" x14ac:dyDescent="0.25">
      <c r="A23" s="27"/>
      <c r="B23" s="132" t="s">
        <v>76</v>
      </c>
      <c r="C23" s="109"/>
      <c r="D23" s="109"/>
      <c r="E23" s="109"/>
      <c r="F23" s="109"/>
      <c r="G23" s="107"/>
      <c r="H23" s="134">
        <f>SUM(E14:P14)/SUM(E15:P15)</f>
        <v>0.1389851485148515</v>
      </c>
      <c r="I23" s="109"/>
      <c r="J23" s="109"/>
      <c r="K23" s="107"/>
      <c r="L23" s="47"/>
      <c r="M23" s="133"/>
      <c r="N23" s="109"/>
      <c r="O23" s="109"/>
      <c r="P23" s="10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9.75" customHeight="1" x14ac:dyDescent="0.25">
      <c r="A24" s="27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25">
      <c r="A25" s="27"/>
      <c r="B25" s="135" t="s">
        <v>77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44" customHeight="1" x14ac:dyDescent="0.25">
      <c r="A26" s="27"/>
      <c r="B26" s="51" t="s">
        <v>78</v>
      </c>
      <c r="C26" s="127" t="s">
        <v>79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278.25" customHeight="1" x14ac:dyDescent="0.25">
      <c r="A27" s="27"/>
      <c r="B27" s="52" t="s">
        <v>80</v>
      </c>
      <c r="C27" s="127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24" customHeight="1" x14ac:dyDescent="0.25">
      <c r="A28" s="27"/>
      <c r="B28" s="53" t="s">
        <v>81</v>
      </c>
      <c r="C28" s="127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24" customHeight="1" x14ac:dyDescent="0.25">
      <c r="A29" s="27"/>
      <c r="B29" s="52" t="s">
        <v>82</v>
      </c>
      <c r="C29" s="130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25">
      <c r="A31" s="27"/>
      <c r="B31" s="131" t="s">
        <v>83</v>
      </c>
      <c r="C31" s="107"/>
      <c r="D31" s="5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33.75" customHeight="1" x14ac:dyDescent="0.25">
      <c r="A32" s="27"/>
      <c r="B32" s="55" t="s">
        <v>84</v>
      </c>
      <c r="C32" s="56" t="s">
        <v>85</v>
      </c>
      <c r="D32" s="5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25">
      <c r="A33" s="27"/>
      <c r="B33" s="58" t="s">
        <v>86</v>
      </c>
      <c r="C33" s="59" t="s">
        <v>87</v>
      </c>
      <c r="D33" s="60"/>
      <c r="E33" s="27"/>
      <c r="F33" s="27"/>
      <c r="G33" s="27"/>
      <c r="H33" s="6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3.5" customHeight="1" x14ac:dyDescent="0.25">
      <c r="A34" s="27"/>
      <c r="B34" s="62" t="s">
        <v>88</v>
      </c>
      <c r="C34" s="52" t="s">
        <v>89</v>
      </c>
      <c r="D34" s="63"/>
      <c r="E34" s="27"/>
      <c r="F34" s="27"/>
      <c r="G34" s="27"/>
      <c r="H34" s="61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8" customHeight="1" x14ac:dyDescent="0.25">
      <c r="A35" s="27"/>
      <c r="B35" s="64" t="s">
        <v>90</v>
      </c>
      <c r="C35" s="52" t="s">
        <v>91</v>
      </c>
      <c r="D35" s="63"/>
      <c r="E35" s="27"/>
      <c r="F35" s="27"/>
      <c r="G35" s="27"/>
      <c r="H35" s="27"/>
      <c r="I35" s="6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5">
      <c r="A36" s="27"/>
      <c r="B36" s="66" t="s">
        <v>92</v>
      </c>
      <c r="C36" s="67" t="s">
        <v>93</v>
      </c>
      <c r="D36" s="68"/>
      <c r="E36" s="27"/>
      <c r="F36" s="27"/>
      <c r="G36" s="27"/>
      <c r="H36" s="27"/>
      <c r="I36" s="27"/>
      <c r="J36" s="65"/>
      <c r="K36" s="65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34">
    <mergeCell ref="B2:B4"/>
    <mergeCell ref="C2:P4"/>
    <mergeCell ref="B5:P5"/>
    <mergeCell ref="C6:P6"/>
    <mergeCell ref="C7:P7"/>
    <mergeCell ref="K8:L8"/>
    <mergeCell ref="M8:P8"/>
    <mergeCell ref="C8:J8"/>
    <mergeCell ref="C9:P9"/>
    <mergeCell ref="B10:P10"/>
    <mergeCell ref="B11:P11"/>
    <mergeCell ref="B12:B13"/>
    <mergeCell ref="C12:D13"/>
    <mergeCell ref="E12:P12"/>
    <mergeCell ref="L20:P20"/>
    <mergeCell ref="M21:P21"/>
    <mergeCell ref="C14:D14"/>
    <mergeCell ref="C15:D15"/>
    <mergeCell ref="B16:D16"/>
    <mergeCell ref="B17:D17"/>
    <mergeCell ref="B19:P19"/>
    <mergeCell ref="B20:G21"/>
    <mergeCell ref="H20:K20"/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/>
  </sheetViews>
  <sheetFormatPr baseColWidth="10" defaultColWidth="11.21875" defaultRowHeight="15" customHeight="1" x14ac:dyDescent="0.2"/>
  <cols>
    <col min="1" max="26" width="10.5546875" customWidth="1"/>
  </cols>
  <sheetData>
    <row r="1" spans="1:12" x14ac:dyDescent="0.2">
      <c r="A1" s="69" t="s">
        <v>94</v>
      </c>
      <c r="B1" s="70" t="s">
        <v>95</v>
      </c>
      <c r="C1" s="70" t="s">
        <v>96</v>
      </c>
      <c r="D1" s="70" t="s">
        <v>97</v>
      </c>
      <c r="E1" s="70" t="s">
        <v>98</v>
      </c>
      <c r="F1" s="70" t="s">
        <v>99</v>
      </c>
      <c r="G1" s="70" t="s">
        <v>100</v>
      </c>
      <c r="H1" s="70" t="s">
        <v>101</v>
      </c>
      <c r="I1" s="70" t="s">
        <v>102</v>
      </c>
      <c r="J1" s="70" t="s">
        <v>103</v>
      </c>
      <c r="K1" s="70" t="s">
        <v>104</v>
      </c>
      <c r="L1" s="70" t="s">
        <v>105</v>
      </c>
    </row>
    <row r="2" spans="1:12" x14ac:dyDescent="0.2">
      <c r="A2" s="71">
        <v>1576</v>
      </c>
      <c r="B2" s="72">
        <v>3000</v>
      </c>
      <c r="C2" s="72">
        <v>5000</v>
      </c>
      <c r="D2" s="72">
        <v>5000</v>
      </c>
      <c r="E2" s="72">
        <v>5000</v>
      </c>
      <c r="F2" s="72">
        <v>10000</v>
      </c>
      <c r="G2" s="72">
        <v>8000</v>
      </c>
      <c r="H2" s="72">
        <v>5000</v>
      </c>
      <c r="I2" s="72">
        <v>5000</v>
      </c>
      <c r="J2" s="72">
        <v>6000</v>
      </c>
      <c r="K2" s="72">
        <v>5724</v>
      </c>
      <c r="L2" s="72">
        <v>10000</v>
      </c>
    </row>
    <row r="3" spans="1:12" x14ac:dyDescent="0.2">
      <c r="A3" s="73">
        <v>2</v>
      </c>
      <c r="B3" s="74">
        <v>4</v>
      </c>
      <c r="C3" s="74">
        <v>7</v>
      </c>
      <c r="D3" s="74">
        <v>7</v>
      </c>
      <c r="E3" s="74">
        <v>7</v>
      </c>
      <c r="F3" s="74">
        <v>14</v>
      </c>
      <c r="G3" s="74">
        <v>12</v>
      </c>
      <c r="H3" s="74">
        <v>7</v>
      </c>
      <c r="I3" s="74">
        <v>7</v>
      </c>
      <c r="J3" s="74">
        <v>9</v>
      </c>
      <c r="K3" s="74">
        <v>8</v>
      </c>
      <c r="L3" s="74">
        <v>14</v>
      </c>
    </row>
    <row r="4" spans="1:12" x14ac:dyDescent="0.2">
      <c r="A4" s="75">
        <v>1576</v>
      </c>
      <c r="B4" s="76">
        <v>2901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x14ac:dyDescent="0.2">
      <c r="A5" s="78">
        <v>2.2999999999999998</v>
      </c>
      <c r="B5" s="79">
        <v>4.2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x14ac:dyDescent="0.2">
      <c r="A6" s="80"/>
      <c r="B6" s="81"/>
      <c r="C6" s="72">
        <v>2700</v>
      </c>
      <c r="D6" s="81"/>
      <c r="E6" s="81"/>
      <c r="F6" s="72">
        <v>2700</v>
      </c>
      <c r="G6" s="81"/>
      <c r="H6" s="81"/>
      <c r="I6" s="72">
        <v>2700</v>
      </c>
      <c r="J6" s="81"/>
      <c r="K6" s="81"/>
      <c r="L6" s="72">
        <v>2600</v>
      </c>
    </row>
    <row r="7" spans="1:12" x14ac:dyDescent="0.2">
      <c r="A7" s="82"/>
      <c r="B7" s="83"/>
      <c r="C7" s="83">
        <v>25.2</v>
      </c>
      <c r="D7" s="83"/>
      <c r="E7" s="83"/>
      <c r="F7" s="83">
        <v>25.2</v>
      </c>
      <c r="G7" s="83"/>
      <c r="H7" s="83"/>
      <c r="I7" s="83">
        <v>25.2</v>
      </c>
      <c r="J7" s="83"/>
      <c r="K7" s="83"/>
      <c r="L7" s="83">
        <v>24.3</v>
      </c>
    </row>
    <row r="8" spans="1:12" x14ac:dyDescent="0.2">
      <c r="A8" s="84">
        <v>0</v>
      </c>
      <c r="B8" s="77">
        <v>0</v>
      </c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x14ac:dyDescent="0.2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x14ac:dyDescent="0.2">
      <c r="A10" s="85">
        <f t="shared" ref="A10:L10" si="0">A2+A6</f>
        <v>1576</v>
      </c>
      <c r="B10" s="85">
        <f t="shared" si="0"/>
        <v>3000</v>
      </c>
      <c r="C10" s="85">
        <f t="shared" si="0"/>
        <v>7700</v>
      </c>
      <c r="D10" s="85">
        <f t="shared" si="0"/>
        <v>5000</v>
      </c>
      <c r="E10" s="85">
        <f t="shared" si="0"/>
        <v>5000</v>
      </c>
      <c r="F10" s="85">
        <f t="shared" si="0"/>
        <v>12700</v>
      </c>
      <c r="G10" s="85">
        <f t="shared" si="0"/>
        <v>8000</v>
      </c>
      <c r="H10" s="85">
        <f t="shared" si="0"/>
        <v>5000</v>
      </c>
      <c r="I10" s="85">
        <f t="shared" si="0"/>
        <v>7700</v>
      </c>
      <c r="J10" s="85">
        <f t="shared" si="0"/>
        <v>6000</v>
      </c>
      <c r="K10" s="85">
        <f t="shared" si="0"/>
        <v>5724</v>
      </c>
      <c r="L10" s="85">
        <f t="shared" si="0"/>
        <v>12600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.75" customHeight="1" x14ac:dyDescent="0.25">
      <c r="A2" s="49"/>
      <c r="B2" s="157" t="s">
        <v>106</v>
      </c>
      <c r="C2" s="15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5.75" customHeight="1" x14ac:dyDescent="0.25">
      <c r="A3" s="49"/>
      <c r="B3" s="86"/>
      <c r="C3" s="86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5.75" customHeight="1" x14ac:dyDescent="0.25">
      <c r="A4" s="49"/>
      <c r="B4" s="87" t="s">
        <v>107</v>
      </c>
      <c r="C4" s="87" t="s">
        <v>108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5.75" customHeight="1" x14ac:dyDescent="0.25">
      <c r="A5" s="49"/>
      <c r="B5" s="157" t="s">
        <v>109</v>
      </c>
      <c r="C5" s="15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5.75" customHeight="1" x14ac:dyDescent="0.25">
      <c r="A6" s="49"/>
      <c r="B6" s="88" t="s">
        <v>2</v>
      </c>
      <c r="C6" s="89" t="s">
        <v>110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5.75" customHeight="1" x14ac:dyDescent="0.25">
      <c r="A7" s="49"/>
      <c r="B7" s="88" t="s">
        <v>111</v>
      </c>
      <c r="C7" s="89" t="s">
        <v>110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5.75" customHeight="1" x14ac:dyDescent="0.25">
      <c r="A8" s="49"/>
      <c r="B8" s="88" t="s">
        <v>112</v>
      </c>
      <c r="C8" s="89" t="s">
        <v>113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5.75" customHeight="1" x14ac:dyDescent="0.25">
      <c r="A9" s="49"/>
      <c r="B9" s="88" t="s">
        <v>114</v>
      </c>
      <c r="C9" s="90" t="s">
        <v>115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5.75" customHeight="1" x14ac:dyDescent="0.25">
      <c r="A10" s="49"/>
      <c r="B10" s="88" t="s">
        <v>116</v>
      </c>
      <c r="C10" s="89" t="s">
        <v>117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210.75" customHeight="1" x14ac:dyDescent="0.25">
      <c r="A11" s="49"/>
      <c r="B11" s="88" t="s">
        <v>118</v>
      </c>
      <c r="C11" s="91" t="s">
        <v>119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5.75" customHeight="1" x14ac:dyDescent="0.25">
      <c r="A12" s="49"/>
      <c r="B12" s="88" t="s">
        <v>14</v>
      </c>
      <c r="C12" s="90" t="s">
        <v>120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5.75" customHeight="1" x14ac:dyDescent="0.25">
      <c r="A13" s="49"/>
      <c r="B13" s="88" t="s">
        <v>121</v>
      </c>
      <c r="C13" s="90" t="s">
        <v>122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79.5" customHeight="1" x14ac:dyDescent="0.25">
      <c r="A14" s="49"/>
      <c r="B14" s="88" t="s">
        <v>123</v>
      </c>
      <c r="C14" s="92" t="s">
        <v>124</v>
      </c>
      <c r="D14" s="49"/>
      <c r="E14" s="49"/>
      <c r="F14" s="49"/>
      <c r="G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5.75" customHeight="1" x14ac:dyDescent="0.25">
      <c r="A15" s="49"/>
      <c r="B15" s="88" t="s">
        <v>125</v>
      </c>
      <c r="C15" s="90" t="s">
        <v>126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5.75" customHeight="1" x14ac:dyDescent="0.25">
      <c r="A16" s="49"/>
      <c r="B16" s="88" t="s">
        <v>127</v>
      </c>
      <c r="C16" s="90" t="s">
        <v>128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5.75" customHeight="1" x14ac:dyDescent="0.25">
      <c r="A17" s="49"/>
      <c r="B17" s="88" t="s">
        <v>129</v>
      </c>
      <c r="C17" s="89" t="s">
        <v>130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5.75" customHeight="1" x14ac:dyDescent="0.25">
      <c r="A18" s="49"/>
      <c r="B18" s="88" t="s">
        <v>131</v>
      </c>
      <c r="C18" s="90" t="s">
        <v>132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5.75" customHeight="1" x14ac:dyDescent="0.25">
      <c r="A19" s="49"/>
      <c r="B19" s="159" t="s">
        <v>133</v>
      </c>
      <c r="C19" s="16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24.75" customHeight="1" x14ac:dyDescent="0.25">
      <c r="A20" s="49"/>
      <c r="B20" s="88" t="s">
        <v>134</v>
      </c>
      <c r="C20" s="93" t="s">
        <v>135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24.75" customHeight="1" x14ac:dyDescent="0.25">
      <c r="A21" s="49"/>
      <c r="B21" s="94" t="s">
        <v>42</v>
      </c>
      <c r="C21" s="95" t="s">
        <v>136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48.75" customHeight="1" x14ac:dyDescent="0.25">
      <c r="A22" s="49"/>
      <c r="B22" s="94" t="s">
        <v>46</v>
      </c>
      <c r="C22" s="96" t="s">
        <v>137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24.75" customHeight="1" x14ac:dyDescent="0.25">
      <c r="A23" s="49"/>
      <c r="B23" s="94" t="s">
        <v>47</v>
      </c>
      <c r="C23" s="95" t="s">
        <v>138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66.75" customHeight="1" x14ac:dyDescent="0.25">
      <c r="A24" s="49"/>
      <c r="B24" s="94" t="s">
        <v>63</v>
      </c>
      <c r="C24" s="96" t="s">
        <v>139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24.75" customHeight="1" x14ac:dyDescent="0.25">
      <c r="A25" s="49"/>
      <c r="B25" s="88" t="s">
        <v>140</v>
      </c>
      <c r="C25" s="95" t="s">
        <v>141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4.75" customHeight="1" x14ac:dyDescent="0.25">
      <c r="A26" s="49"/>
      <c r="B26" s="94" t="s">
        <v>66</v>
      </c>
      <c r="C26" s="95" t="s">
        <v>142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75" customHeight="1" x14ac:dyDescent="0.25">
      <c r="A27" s="49"/>
      <c r="B27" s="157" t="s">
        <v>143</v>
      </c>
      <c r="C27" s="15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48" customHeight="1" x14ac:dyDescent="0.25">
      <c r="A28" s="49"/>
      <c r="B28" s="88" t="s">
        <v>144</v>
      </c>
      <c r="C28" s="90" t="s">
        <v>145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5.7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75" customHeight="1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7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75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75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.75" customHeight="1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7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75" customHeigh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 x14ac:dyDescent="0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 x14ac:dyDescent="0.2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.75" customHeight="1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.75" customHeight="1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.75" customHeight="1" x14ac:dyDescent="0.2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.75" customHeight="1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.75" customHeight="1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.75" customHeight="1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.75" customHeight="1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.75" customHeight="1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.75" customHeight="1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.75" customHeight="1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.75" customHeight="1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.75" customHeight="1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.75" customHeight="1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.75" customHeight="1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.75" customHeight="1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.75" customHeight="1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 x14ac:dyDescent="0.2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 x14ac:dyDescent="0.2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.75" customHeight="1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.75" customHeight="1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.75" customHeight="1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.75" customHeight="1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.75" customHeight="1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.75" customHeight="1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.75" customHeight="1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 x14ac:dyDescent="0.2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.75" customHeight="1" x14ac:dyDescent="0.2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 x14ac:dyDescent="0.2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 x14ac:dyDescent="0.2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 x14ac:dyDescent="0.2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 x14ac:dyDescent="0.2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 x14ac:dyDescent="0.2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.75" customHeight="1" x14ac:dyDescent="0.2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 x14ac:dyDescent="0.2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.75" customHeight="1" x14ac:dyDescent="0.2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.75" customHeight="1" x14ac:dyDescent="0.2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.75" customHeight="1" x14ac:dyDescent="0.2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.75" customHeight="1" x14ac:dyDescent="0.2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.75" customHeight="1" x14ac:dyDescent="0.2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 x14ac:dyDescent="0.2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.75" customHeight="1" x14ac:dyDescent="0.2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.75" customHeight="1" x14ac:dyDescent="0.2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.75" customHeight="1" x14ac:dyDescent="0.2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.75" customHeight="1" x14ac:dyDescent="0.2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.75" customHeight="1" x14ac:dyDescent="0.2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.75" customHeight="1" x14ac:dyDescent="0.2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.75" customHeight="1" x14ac:dyDescent="0.2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.75" customHeight="1" x14ac:dyDescent="0.2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.75" customHeight="1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.75" customHeight="1" x14ac:dyDescent="0.2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.75" customHeight="1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.75" customHeight="1" x14ac:dyDescent="0.2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.75" customHeight="1" x14ac:dyDescent="0.2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.75" customHeight="1" x14ac:dyDescent="0.2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.75" customHeight="1" x14ac:dyDescent="0.2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.75" customHeight="1" x14ac:dyDescent="0.2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.75" customHeight="1" x14ac:dyDescent="0.2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.75" customHeight="1" x14ac:dyDescent="0.2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.75" customHeight="1" x14ac:dyDescent="0.2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.75" customHeight="1" x14ac:dyDescent="0.2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.75" customHeight="1" x14ac:dyDescent="0.2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.75" customHeight="1" x14ac:dyDescent="0.2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.75" customHeight="1" x14ac:dyDescent="0.2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.75" customHeight="1" x14ac:dyDescent="0.2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.75" customHeight="1" x14ac:dyDescent="0.2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.75" customHeight="1" x14ac:dyDescent="0.2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.75" customHeight="1" x14ac:dyDescent="0.2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.75" customHeight="1" x14ac:dyDescent="0.2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.75" customHeight="1" x14ac:dyDescent="0.2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.75" customHeight="1" x14ac:dyDescent="0.2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.75" customHeight="1" x14ac:dyDescent="0.2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.75" customHeight="1" x14ac:dyDescent="0.2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.75" customHeight="1" x14ac:dyDescent="0.2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.75" customHeight="1" x14ac:dyDescent="0.2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.75" customHeight="1" x14ac:dyDescent="0.2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.75" customHeight="1" x14ac:dyDescent="0.2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.75" customHeight="1" x14ac:dyDescent="0.2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.75" customHeight="1" x14ac:dyDescent="0.2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.75" customHeight="1" x14ac:dyDescent="0.2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.75" customHeight="1" x14ac:dyDescent="0.2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.75" customHeight="1" x14ac:dyDescent="0.2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.75" customHeight="1" x14ac:dyDescent="0.2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.75" customHeight="1" x14ac:dyDescent="0.2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.75" customHeight="1" x14ac:dyDescent="0.2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.75" customHeight="1" x14ac:dyDescent="0.2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.75" customHeight="1" x14ac:dyDescent="0.2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.75" customHeight="1" x14ac:dyDescent="0.2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.75" customHeight="1" x14ac:dyDescent="0.2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.75" customHeight="1" x14ac:dyDescent="0.2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.75" customHeight="1" x14ac:dyDescent="0.2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.75" customHeight="1" x14ac:dyDescent="0.2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.75" customHeight="1" x14ac:dyDescent="0.2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.75" customHeight="1" x14ac:dyDescent="0.2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.75" customHeight="1" x14ac:dyDescent="0.2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.75" customHeight="1" x14ac:dyDescent="0.2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.75" customHeight="1" x14ac:dyDescent="0.2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.75" customHeight="1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.75" customHeight="1" x14ac:dyDescent="0.2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.75" customHeight="1" x14ac:dyDescent="0.2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.75" customHeight="1" x14ac:dyDescent="0.2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.75" customHeight="1" x14ac:dyDescent="0.2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.75" customHeight="1" x14ac:dyDescent="0.2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.75" customHeight="1" x14ac:dyDescent="0.2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.75" customHeight="1" x14ac:dyDescent="0.2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.75" customHeight="1" x14ac:dyDescent="0.2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.75" customHeight="1" x14ac:dyDescent="0.2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.75" customHeight="1" x14ac:dyDescent="0.2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.75" customHeight="1" x14ac:dyDescent="0.2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.75" customHeight="1" x14ac:dyDescent="0.2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.75" customHeight="1" x14ac:dyDescent="0.2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.75" customHeight="1" x14ac:dyDescent="0.2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.75" customHeight="1" x14ac:dyDescent="0.2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.75" customHeight="1" x14ac:dyDescent="0.2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.75" customHeight="1" x14ac:dyDescent="0.2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.75" customHeight="1" x14ac:dyDescent="0.2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.75" customHeight="1" x14ac:dyDescent="0.2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.75" customHeight="1" x14ac:dyDescent="0.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.75" customHeight="1" x14ac:dyDescent="0.2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.75" customHeight="1" x14ac:dyDescent="0.2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.75" customHeight="1" x14ac:dyDescent="0.2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.75" customHeight="1" x14ac:dyDescent="0.2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.75" customHeight="1" x14ac:dyDescent="0.2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.75" customHeight="1" x14ac:dyDescent="0.2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.75" customHeight="1" x14ac:dyDescent="0.2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.75" customHeight="1" x14ac:dyDescent="0.2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.75" customHeight="1" x14ac:dyDescent="0.2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.75" customHeight="1" x14ac:dyDescent="0.2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.75" customHeight="1" x14ac:dyDescent="0.2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.75" customHeight="1" x14ac:dyDescent="0.2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.75" customHeight="1" x14ac:dyDescent="0.2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.75" customHeight="1" x14ac:dyDescent="0.2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.75" customHeight="1" x14ac:dyDescent="0.2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.75" customHeight="1" x14ac:dyDescent="0.2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.75" customHeight="1" x14ac:dyDescent="0.2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.75" customHeight="1" x14ac:dyDescent="0.2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.75" customHeight="1" x14ac:dyDescent="0.2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.75" customHeight="1" x14ac:dyDescent="0.2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.75" customHeight="1" x14ac:dyDescent="0.2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.75" customHeight="1" x14ac:dyDescent="0.2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.75" customHeight="1" x14ac:dyDescent="0.2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.75" customHeight="1" x14ac:dyDescent="0.2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.75" customHeight="1" x14ac:dyDescent="0.2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.75" customHeight="1" x14ac:dyDescent="0.2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.75" customHeight="1" x14ac:dyDescent="0.2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.75" customHeight="1" x14ac:dyDescent="0.2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 x14ac:dyDescent="0.2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.75" customHeight="1" x14ac:dyDescent="0.2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.75" customHeight="1" x14ac:dyDescent="0.2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.75" customHeight="1" x14ac:dyDescent="0.2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.75" customHeight="1" x14ac:dyDescent="0.2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.75" customHeight="1" x14ac:dyDescent="0.2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.75" customHeight="1" x14ac:dyDescent="0.2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.75" customHeight="1" x14ac:dyDescent="0.2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.75" customHeight="1" x14ac:dyDescent="0.2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.75" customHeight="1" x14ac:dyDescent="0.2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.75" customHeight="1" x14ac:dyDescent="0.2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.75" customHeight="1" x14ac:dyDescent="0.2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.75" customHeight="1" x14ac:dyDescent="0.2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.75" customHeight="1" x14ac:dyDescent="0.2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.75" customHeight="1" x14ac:dyDescent="0.2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.75" customHeight="1" x14ac:dyDescent="0.2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.75" customHeight="1" x14ac:dyDescent="0.2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.75" customHeight="1" x14ac:dyDescent="0.2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.75" customHeight="1" x14ac:dyDescent="0.2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.75" customHeight="1" x14ac:dyDescent="0.2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.75" customHeight="1" x14ac:dyDescent="0.2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.75" customHeight="1" x14ac:dyDescent="0.2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.75" customHeight="1" x14ac:dyDescent="0.2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.75" customHeight="1" x14ac:dyDescent="0.2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.75" customHeight="1" x14ac:dyDescent="0.2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.75" customHeight="1" x14ac:dyDescent="0.2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.75" customHeight="1" x14ac:dyDescent="0.2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.75" customHeight="1" x14ac:dyDescent="0.2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 x14ac:dyDescent="0.2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.75" customHeight="1" x14ac:dyDescent="0.2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.75" customHeight="1" x14ac:dyDescent="0.2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.75" customHeight="1" x14ac:dyDescent="0.2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.75" customHeight="1" x14ac:dyDescent="0.2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.75" customHeight="1" x14ac:dyDescent="0.2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.75" customHeight="1" x14ac:dyDescent="0.2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.75" customHeight="1" x14ac:dyDescent="0.2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.75" customHeight="1" x14ac:dyDescent="0.2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.75" customHeight="1" x14ac:dyDescent="0.2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.75" customHeight="1" x14ac:dyDescent="0.2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.75" customHeight="1" x14ac:dyDescent="0.2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.75" customHeight="1" x14ac:dyDescent="0.2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.75" customHeight="1" x14ac:dyDescent="0.2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.75" customHeight="1" x14ac:dyDescent="0.2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.75" customHeight="1" x14ac:dyDescent="0.2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.75" customHeight="1" x14ac:dyDescent="0.2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.75" customHeight="1" x14ac:dyDescent="0.2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.75" customHeight="1" x14ac:dyDescent="0.2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.75" customHeight="1" x14ac:dyDescent="0.2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.75" customHeight="1" x14ac:dyDescent="0.2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.75" customHeight="1" x14ac:dyDescent="0.2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.75" customHeight="1" x14ac:dyDescent="0.2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.75" customHeight="1" x14ac:dyDescent="0.2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.75" customHeight="1" x14ac:dyDescent="0.2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.75" customHeight="1" x14ac:dyDescent="0.2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.75" customHeight="1" x14ac:dyDescent="0.2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.75" customHeight="1" x14ac:dyDescent="0.2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 x14ac:dyDescent="0.2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 x14ac:dyDescent="0.2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 x14ac:dyDescent="0.2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 x14ac:dyDescent="0.2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 x14ac:dyDescent="0.2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 x14ac:dyDescent="0.2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 x14ac:dyDescent="0.2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 x14ac:dyDescent="0.2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 x14ac:dyDescent="0.2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 x14ac:dyDescent="0.2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 x14ac:dyDescent="0.2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 x14ac:dyDescent="0.2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 x14ac:dyDescent="0.2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 x14ac:dyDescent="0.2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 x14ac:dyDescent="0.2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 x14ac:dyDescent="0.2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 x14ac:dyDescent="0.2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 x14ac:dyDescent="0.2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 x14ac:dyDescent="0.2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 x14ac:dyDescent="0.2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 x14ac:dyDescent="0.2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 x14ac:dyDescent="0.2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 x14ac:dyDescent="0.2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 x14ac:dyDescent="0.2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 x14ac:dyDescent="0.2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 x14ac:dyDescent="0.2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 x14ac:dyDescent="0.2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 x14ac:dyDescent="0.2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 x14ac:dyDescent="0.2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 x14ac:dyDescent="0.2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 x14ac:dyDescent="0.2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 x14ac:dyDescent="0.2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 x14ac:dyDescent="0.2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 x14ac:dyDescent="0.2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 x14ac:dyDescent="0.2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 x14ac:dyDescent="0.2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 x14ac:dyDescent="0.2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 x14ac:dyDescent="0.2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 x14ac:dyDescent="0.2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 x14ac:dyDescent="0.2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 x14ac:dyDescent="0.2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 x14ac:dyDescent="0.2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 x14ac:dyDescent="0.2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 x14ac:dyDescent="0.2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 x14ac:dyDescent="0.2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 x14ac:dyDescent="0.2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 x14ac:dyDescent="0.2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 x14ac:dyDescent="0.2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 x14ac:dyDescent="0.2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 x14ac:dyDescent="0.2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 x14ac:dyDescent="0.2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 x14ac:dyDescent="0.2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 x14ac:dyDescent="0.2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 x14ac:dyDescent="0.2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 x14ac:dyDescent="0.2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 x14ac:dyDescent="0.2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 x14ac:dyDescent="0.2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 x14ac:dyDescent="0.2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 x14ac:dyDescent="0.2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 x14ac:dyDescent="0.2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 x14ac:dyDescent="0.2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 x14ac:dyDescent="0.2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 x14ac:dyDescent="0.2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 x14ac:dyDescent="0.2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 x14ac:dyDescent="0.2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 x14ac:dyDescent="0.2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 x14ac:dyDescent="0.2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 x14ac:dyDescent="0.2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 x14ac:dyDescent="0.2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 x14ac:dyDescent="0.2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 x14ac:dyDescent="0.2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 x14ac:dyDescent="0.2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 x14ac:dyDescent="0.2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 x14ac:dyDescent="0.2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 x14ac:dyDescent="0.2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 x14ac:dyDescent="0.2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 x14ac:dyDescent="0.2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 x14ac:dyDescent="0.2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 x14ac:dyDescent="0.2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 x14ac:dyDescent="0.2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 x14ac:dyDescent="0.2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 x14ac:dyDescent="0.2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 x14ac:dyDescent="0.2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 x14ac:dyDescent="0.2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 x14ac:dyDescent="0.2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 x14ac:dyDescent="0.2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 x14ac:dyDescent="0.2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 x14ac:dyDescent="0.2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 x14ac:dyDescent="0.2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 x14ac:dyDescent="0.2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 x14ac:dyDescent="0.2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 x14ac:dyDescent="0.2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 x14ac:dyDescent="0.2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 x14ac:dyDescent="0.2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 x14ac:dyDescent="0.2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 x14ac:dyDescent="0.2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 x14ac:dyDescent="0.2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 x14ac:dyDescent="0.2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 x14ac:dyDescent="0.2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 x14ac:dyDescent="0.2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 x14ac:dyDescent="0.2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 x14ac:dyDescent="0.2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 x14ac:dyDescent="0.2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 x14ac:dyDescent="0.2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 x14ac:dyDescent="0.2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 x14ac:dyDescent="0.2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 x14ac:dyDescent="0.2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 x14ac:dyDescent="0.2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 x14ac:dyDescent="0.2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 x14ac:dyDescent="0.2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 x14ac:dyDescent="0.2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 x14ac:dyDescent="0.2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 x14ac:dyDescent="0.2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 x14ac:dyDescent="0.2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 x14ac:dyDescent="0.2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 x14ac:dyDescent="0.2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 x14ac:dyDescent="0.2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 x14ac:dyDescent="0.2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 x14ac:dyDescent="0.2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 x14ac:dyDescent="0.2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 x14ac:dyDescent="0.2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 x14ac:dyDescent="0.2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 x14ac:dyDescent="0.2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 x14ac:dyDescent="0.2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 x14ac:dyDescent="0.2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 x14ac:dyDescent="0.2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 x14ac:dyDescent="0.2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 x14ac:dyDescent="0.2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 x14ac:dyDescent="0.2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 x14ac:dyDescent="0.2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 x14ac:dyDescent="0.2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 x14ac:dyDescent="0.2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 x14ac:dyDescent="0.2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 x14ac:dyDescent="0.2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 x14ac:dyDescent="0.2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 x14ac:dyDescent="0.2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 x14ac:dyDescent="0.2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 x14ac:dyDescent="0.2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 x14ac:dyDescent="0.2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 x14ac:dyDescent="0.2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 x14ac:dyDescent="0.2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 x14ac:dyDescent="0.2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 x14ac:dyDescent="0.2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 x14ac:dyDescent="0.2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 x14ac:dyDescent="0.2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 x14ac:dyDescent="0.2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 x14ac:dyDescent="0.2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 x14ac:dyDescent="0.2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 x14ac:dyDescent="0.2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 x14ac:dyDescent="0.2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 x14ac:dyDescent="0.2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 x14ac:dyDescent="0.2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 x14ac:dyDescent="0.2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 x14ac:dyDescent="0.2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 x14ac:dyDescent="0.2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 x14ac:dyDescent="0.2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 x14ac:dyDescent="0.2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 x14ac:dyDescent="0.2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 x14ac:dyDescent="0.2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 x14ac:dyDescent="0.2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 x14ac:dyDescent="0.2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 x14ac:dyDescent="0.2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 x14ac:dyDescent="0.2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 x14ac:dyDescent="0.2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 x14ac:dyDescent="0.2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 x14ac:dyDescent="0.2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 x14ac:dyDescent="0.2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 x14ac:dyDescent="0.2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 x14ac:dyDescent="0.2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 x14ac:dyDescent="0.2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 x14ac:dyDescent="0.2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 x14ac:dyDescent="0.2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 x14ac:dyDescent="0.2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 x14ac:dyDescent="0.2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 x14ac:dyDescent="0.2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 x14ac:dyDescent="0.2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 x14ac:dyDescent="0.2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 x14ac:dyDescent="0.2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 x14ac:dyDescent="0.2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 x14ac:dyDescent="0.2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 x14ac:dyDescent="0.2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 x14ac:dyDescent="0.2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 x14ac:dyDescent="0.2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 x14ac:dyDescent="0.2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 x14ac:dyDescent="0.2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 x14ac:dyDescent="0.2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 x14ac:dyDescent="0.2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 x14ac:dyDescent="0.2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 x14ac:dyDescent="0.2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 x14ac:dyDescent="0.2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 x14ac:dyDescent="0.2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 x14ac:dyDescent="0.2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 x14ac:dyDescent="0.2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 x14ac:dyDescent="0.2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 x14ac:dyDescent="0.2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 x14ac:dyDescent="0.2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 x14ac:dyDescent="0.2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 x14ac:dyDescent="0.2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 x14ac:dyDescent="0.2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 x14ac:dyDescent="0.2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 x14ac:dyDescent="0.2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 x14ac:dyDescent="0.2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 x14ac:dyDescent="0.2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 x14ac:dyDescent="0.2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 x14ac:dyDescent="0.2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 x14ac:dyDescent="0.2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 x14ac:dyDescent="0.2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 x14ac:dyDescent="0.2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 x14ac:dyDescent="0.2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 x14ac:dyDescent="0.2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 x14ac:dyDescent="0.2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 x14ac:dyDescent="0.2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 x14ac:dyDescent="0.2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 x14ac:dyDescent="0.2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 x14ac:dyDescent="0.2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 x14ac:dyDescent="0.2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 x14ac:dyDescent="0.2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 x14ac:dyDescent="0.2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 x14ac:dyDescent="0.2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 x14ac:dyDescent="0.2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 x14ac:dyDescent="0.2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 x14ac:dyDescent="0.2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 x14ac:dyDescent="0.2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 x14ac:dyDescent="0.2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 x14ac:dyDescent="0.2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 x14ac:dyDescent="0.2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 x14ac:dyDescent="0.2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 x14ac:dyDescent="0.2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 x14ac:dyDescent="0.2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 x14ac:dyDescent="0.2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 x14ac:dyDescent="0.2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 x14ac:dyDescent="0.2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 x14ac:dyDescent="0.2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 x14ac:dyDescent="0.2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 x14ac:dyDescent="0.2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 x14ac:dyDescent="0.2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 x14ac:dyDescent="0.2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 x14ac:dyDescent="0.2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 x14ac:dyDescent="0.2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 x14ac:dyDescent="0.2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 x14ac:dyDescent="0.2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 x14ac:dyDescent="0.2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 x14ac:dyDescent="0.2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 x14ac:dyDescent="0.2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 x14ac:dyDescent="0.2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 x14ac:dyDescent="0.2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 x14ac:dyDescent="0.2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 x14ac:dyDescent="0.2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 x14ac:dyDescent="0.2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 x14ac:dyDescent="0.2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 x14ac:dyDescent="0.2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 x14ac:dyDescent="0.2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 x14ac:dyDescent="0.2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 x14ac:dyDescent="0.2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 x14ac:dyDescent="0.2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 x14ac:dyDescent="0.2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 x14ac:dyDescent="0.2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 x14ac:dyDescent="0.2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 x14ac:dyDescent="0.2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 x14ac:dyDescent="0.2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 x14ac:dyDescent="0.2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 x14ac:dyDescent="0.2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 x14ac:dyDescent="0.2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 x14ac:dyDescent="0.2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 x14ac:dyDescent="0.2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 x14ac:dyDescent="0.2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 x14ac:dyDescent="0.2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 x14ac:dyDescent="0.2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 x14ac:dyDescent="0.2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 x14ac:dyDescent="0.2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 x14ac:dyDescent="0.2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 x14ac:dyDescent="0.2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 x14ac:dyDescent="0.2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 x14ac:dyDescent="0.2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 x14ac:dyDescent="0.2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 x14ac:dyDescent="0.2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 x14ac:dyDescent="0.2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 x14ac:dyDescent="0.2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 x14ac:dyDescent="0.2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 x14ac:dyDescent="0.2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 x14ac:dyDescent="0.2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 x14ac:dyDescent="0.2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 x14ac:dyDescent="0.2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 x14ac:dyDescent="0.2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 x14ac:dyDescent="0.2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 x14ac:dyDescent="0.2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 x14ac:dyDescent="0.25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 x14ac:dyDescent="0.25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 x14ac:dyDescent="0.25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 x14ac:dyDescent="0.25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 x14ac:dyDescent="0.25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 x14ac:dyDescent="0.25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 x14ac:dyDescent="0.25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 x14ac:dyDescent="0.25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 x14ac:dyDescent="0.25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 x14ac:dyDescent="0.2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 x14ac:dyDescent="0.25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 x14ac:dyDescent="0.25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 x14ac:dyDescent="0.25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 x14ac:dyDescent="0.25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 x14ac:dyDescent="0.25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 x14ac:dyDescent="0.25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 x14ac:dyDescent="0.25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 x14ac:dyDescent="0.25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 x14ac:dyDescent="0.25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 x14ac:dyDescent="0.2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 x14ac:dyDescent="0.2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 x14ac:dyDescent="0.25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 x14ac:dyDescent="0.25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 x14ac:dyDescent="0.25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 x14ac:dyDescent="0.25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 x14ac:dyDescent="0.25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 x14ac:dyDescent="0.25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 x14ac:dyDescent="0.25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 x14ac:dyDescent="0.25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 x14ac:dyDescent="0.2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 x14ac:dyDescent="0.25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 x14ac:dyDescent="0.25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 x14ac:dyDescent="0.25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 x14ac:dyDescent="0.25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 x14ac:dyDescent="0.25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 x14ac:dyDescent="0.25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 x14ac:dyDescent="0.25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 x14ac:dyDescent="0.25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 x14ac:dyDescent="0.25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 x14ac:dyDescent="0.2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 x14ac:dyDescent="0.25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 x14ac:dyDescent="0.25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 x14ac:dyDescent="0.25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 x14ac:dyDescent="0.25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 x14ac:dyDescent="0.25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 x14ac:dyDescent="0.25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 x14ac:dyDescent="0.25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 x14ac:dyDescent="0.25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 x14ac:dyDescent="0.25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 x14ac:dyDescent="0.2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 x14ac:dyDescent="0.25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 x14ac:dyDescent="0.25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 x14ac:dyDescent="0.25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 x14ac:dyDescent="0.25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 x14ac:dyDescent="0.25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 x14ac:dyDescent="0.25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 x14ac:dyDescent="0.25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 x14ac:dyDescent="0.25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 x14ac:dyDescent="0.25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 x14ac:dyDescent="0.2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 x14ac:dyDescent="0.25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 x14ac:dyDescent="0.25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 x14ac:dyDescent="0.25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 x14ac:dyDescent="0.25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 x14ac:dyDescent="0.25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 x14ac:dyDescent="0.25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 x14ac:dyDescent="0.25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 x14ac:dyDescent="0.25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 x14ac:dyDescent="0.2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 x14ac:dyDescent="0.2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 x14ac:dyDescent="0.25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 x14ac:dyDescent="0.25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 x14ac:dyDescent="0.25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 x14ac:dyDescent="0.25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 x14ac:dyDescent="0.25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 x14ac:dyDescent="0.25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 x14ac:dyDescent="0.25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 x14ac:dyDescent="0.25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 x14ac:dyDescent="0.25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 x14ac:dyDescent="0.2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 x14ac:dyDescent="0.25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 x14ac:dyDescent="0.25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 x14ac:dyDescent="0.25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 x14ac:dyDescent="0.25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 x14ac:dyDescent="0.25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 x14ac:dyDescent="0.25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 x14ac:dyDescent="0.25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 x14ac:dyDescent="0.25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 x14ac:dyDescent="0.25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 x14ac:dyDescent="0.2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 x14ac:dyDescent="0.2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 x14ac:dyDescent="0.2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 x14ac:dyDescent="0.25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 x14ac:dyDescent="0.25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 x14ac:dyDescent="0.25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 x14ac:dyDescent="0.25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 x14ac:dyDescent="0.25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 x14ac:dyDescent="0.25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 x14ac:dyDescent="0.25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 x14ac:dyDescent="0.2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 x14ac:dyDescent="0.25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 x14ac:dyDescent="0.25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 x14ac:dyDescent="0.25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 x14ac:dyDescent="0.25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 x14ac:dyDescent="0.25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 x14ac:dyDescent="0.25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 x14ac:dyDescent="0.25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 x14ac:dyDescent="0.25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 x14ac:dyDescent="0.25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 x14ac:dyDescent="0.2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 x14ac:dyDescent="0.25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 x14ac:dyDescent="0.25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 x14ac:dyDescent="0.25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 x14ac:dyDescent="0.25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 x14ac:dyDescent="0.25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 x14ac:dyDescent="0.25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 x14ac:dyDescent="0.25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 x14ac:dyDescent="0.25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 x14ac:dyDescent="0.25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 x14ac:dyDescent="0.2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 x14ac:dyDescent="0.25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 x14ac:dyDescent="0.25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 x14ac:dyDescent="0.25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 x14ac:dyDescent="0.25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 x14ac:dyDescent="0.25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 x14ac:dyDescent="0.25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 x14ac:dyDescent="0.25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 x14ac:dyDescent="0.25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 x14ac:dyDescent="0.25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 x14ac:dyDescent="0.2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 x14ac:dyDescent="0.25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 x14ac:dyDescent="0.25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 x14ac:dyDescent="0.25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 x14ac:dyDescent="0.25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 x14ac:dyDescent="0.25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 x14ac:dyDescent="0.25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 x14ac:dyDescent="0.25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 x14ac:dyDescent="0.25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 x14ac:dyDescent="0.25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 x14ac:dyDescent="0.2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 x14ac:dyDescent="0.25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 x14ac:dyDescent="0.25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 x14ac:dyDescent="0.25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 x14ac:dyDescent="0.25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 x14ac:dyDescent="0.25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 x14ac:dyDescent="0.25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 x14ac:dyDescent="0.25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 x14ac:dyDescent="0.25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 x14ac:dyDescent="0.25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 x14ac:dyDescent="0.2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 x14ac:dyDescent="0.25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 x14ac:dyDescent="0.25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 x14ac:dyDescent="0.25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 x14ac:dyDescent="0.25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 x14ac:dyDescent="0.25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 x14ac:dyDescent="0.25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 x14ac:dyDescent="0.25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 x14ac:dyDescent="0.2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 x14ac:dyDescent="0.25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 x14ac:dyDescent="0.2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 x14ac:dyDescent="0.25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.75" customHeight="1" x14ac:dyDescent="0.25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.75" customHeight="1" x14ac:dyDescent="0.25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.75" customHeight="1" x14ac:dyDescent="0.25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.75" customHeight="1" x14ac:dyDescent="0.25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.75" customHeight="1" x14ac:dyDescent="0.25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.75" customHeight="1" x14ac:dyDescent="0.25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.75" customHeight="1" x14ac:dyDescent="0.25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.75" customHeight="1" x14ac:dyDescent="0.25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.75" customHeight="1" x14ac:dyDescent="0.2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.75" customHeight="1" x14ac:dyDescent="0.25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.75" customHeight="1" x14ac:dyDescent="0.25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.75" customHeight="1" x14ac:dyDescent="0.25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.75" customHeight="1" x14ac:dyDescent="0.25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.75" customHeight="1" x14ac:dyDescent="0.25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.75" customHeight="1" x14ac:dyDescent="0.25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.75" customHeight="1" x14ac:dyDescent="0.25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.75" customHeight="1" x14ac:dyDescent="0.25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.75" customHeight="1" x14ac:dyDescent="0.25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.75" customHeight="1" x14ac:dyDescent="0.2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.75" customHeight="1" x14ac:dyDescent="0.25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.75" customHeight="1" x14ac:dyDescent="0.25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.75" customHeight="1" x14ac:dyDescent="0.25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.75" customHeight="1" x14ac:dyDescent="0.25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.75" customHeight="1" x14ac:dyDescent="0.2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.75" customHeight="1" x14ac:dyDescent="0.25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.75" customHeight="1" x14ac:dyDescent="0.25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.75" customHeight="1" x14ac:dyDescent="0.25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.75" customHeight="1" x14ac:dyDescent="0.25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.75" customHeight="1" x14ac:dyDescent="0.2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.75" customHeight="1" x14ac:dyDescent="0.25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.75" customHeight="1" x14ac:dyDescent="0.25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.75" customHeight="1" x14ac:dyDescent="0.25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.75" customHeight="1" x14ac:dyDescent="0.25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.75" customHeight="1" x14ac:dyDescent="0.25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.75" customHeight="1" x14ac:dyDescent="0.25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.75" customHeight="1" x14ac:dyDescent="0.25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.75" customHeight="1" x14ac:dyDescent="0.25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.75" customHeight="1" x14ac:dyDescent="0.25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.75" customHeight="1" x14ac:dyDescent="0.2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.75" customHeight="1" x14ac:dyDescent="0.25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.75" customHeight="1" x14ac:dyDescent="0.25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.75" customHeight="1" x14ac:dyDescent="0.25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.75" customHeight="1" x14ac:dyDescent="0.25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.75" customHeight="1" x14ac:dyDescent="0.25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26" width="10.5546875" customWidth="1"/>
  </cols>
  <sheetData>
    <row r="1" spans="1:2" ht="15.75" customHeight="1" x14ac:dyDescent="0.2"/>
    <row r="2" spans="1:2" ht="15.75" customHeight="1" x14ac:dyDescent="0.2">
      <c r="A2" s="97" t="s">
        <v>111</v>
      </c>
      <c r="B2" s="97" t="s">
        <v>112</v>
      </c>
    </row>
    <row r="3" spans="1:2" ht="15.75" customHeight="1" x14ac:dyDescent="0.2">
      <c r="A3" s="98" t="s">
        <v>146</v>
      </c>
      <c r="B3" s="98" t="s">
        <v>146</v>
      </c>
    </row>
    <row r="4" spans="1:2" ht="15.75" customHeight="1" x14ac:dyDescent="0.25">
      <c r="A4" s="99" t="s">
        <v>147</v>
      </c>
      <c r="B4" s="99" t="s">
        <v>148</v>
      </c>
    </row>
    <row r="5" spans="1:2" ht="15.75" customHeight="1" x14ac:dyDescent="0.25">
      <c r="A5" s="99" t="s">
        <v>149</v>
      </c>
      <c r="B5" s="99" t="s">
        <v>150</v>
      </c>
    </row>
    <row r="6" spans="1:2" ht="15.75" customHeight="1" x14ac:dyDescent="0.25">
      <c r="A6" s="99" t="s">
        <v>151</v>
      </c>
      <c r="B6" s="99" t="s">
        <v>152</v>
      </c>
    </row>
    <row r="7" spans="1:2" ht="15.75" customHeight="1" x14ac:dyDescent="0.25">
      <c r="A7" s="99" t="s">
        <v>153</v>
      </c>
      <c r="B7" s="99" t="s">
        <v>154</v>
      </c>
    </row>
    <row r="8" spans="1:2" ht="15.75" customHeight="1" x14ac:dyDescent="0.25">
      <c r="A8" s="99" t="s">
        <v>5</v>
      </c>
      <c r="B8" s="99" t="s">
        <v>7</v>
      </c>
    </row>
    <row r="9" spans="1:2" ht="15.75" customHeight="1" x14ac:dyDescent="0.25">
      <c r="A9" s="99" t="s">
        <v>155</v>
      </c>
      <c r="B9" s="99" t="s">
        <v>156</v>
      </c>
    </row>
    <row r="10" spans="1:2" ht="15.75" customHeight="1" x14ac:dyDescent="0.25">
      <c r="A10" s="99" t="s">
        <v>157</v>
      </c>
      <c r="B10" s="99" t="s">
        <v>158</v>
      </c>
    </row>
    <row r="11" spans="1:2" ht="15.75" customHeight="1" x14ac:dyDescent="0.25">
      <c r="A11" s="99" t="s">
        <v>159</v>
      </c>
      <c r="B11" s="99" t="s">
        <v>160</v>
      </c>
    </row>
    <row r="12" spans="1:2" ht="15.75" customHeight="1" x14ac:dyDescent="0.25">
      <c r="A12" s="100" t="s">
        <v>161</v>
      </c>
      <c r="B12" s="99" t="s">
        <v>162</v>
      </c>
    </row>
    <row r="13" spans="1:2" ht="15.75" customHeight="1" x14ac:dyDescent="0.25">
      <c r="A13" s="100" t="s">
        <v>163</v>
      </c>
      <c r="B13" s="99" t="s">
        <v>164</v>
      </c>
    </row>
    <row r="14" spans="1:2" ht="15.75" customHeight="1" x14ac:dyDescent="0.25">
      <c r="A14" s="100" t="s">
        <v>165</v>
      </c>
      <c r="B14" s="99" t="s">
        <v>166</v>
      </c>
    </row>
    <row r="15" spans="1:2" ht="15.75" customHeight="1" x14ac:dyDescent="0.25">
      <c r="A15" s="100" t="s">
        <v>167</v>
      </c>
      <c r="B15" s="99" t="s">
        <v>168</v>
      </c>
    </row>
    <row r="16" spans="1:2" ht="15.75" customHeight="1" x14ac:dyDescent="0.25">
      <c r="A16" s="100" t="s">
        <v>169</v>
      </c>
      <c r="B16" s="99" t="s">
        <v>170</v>
      </c>
    </row>
    <row r="17" spans="1:7" ht="15.75" customHeight="1" x14ac:dyDescent="0.25">
      <c r="A17" s="100" t="s">
        <v>171</v>
      </c>
      <c r="B17" s="99" t="s">
        <v>172</v>
      </c>
    </row>
    <row r="18" spans="1:7" ht="15.75" customHeight="1" x14ac:dyDescent="0.2"/>
    <row r="19" spans="1:7" ht="15.75" customHeight="1" x14ac:dyDescent="0.25">
      <c r="A19" s="101" t="s">
        <v>131</v>
      </c>
      <c r="B19" s="101" t="s">
        <v>173</v>
      </c>
      <c r="D19" s="101" t="s">
        <v>174</v>
      </c>
      <c r="G19" s="102" t="s">
        <v>127</v>
      </c>
    </row>
    <row r="20" spans="1:7" ht="15.75" customHeight="1" x14ac:dyDescent="0.2">
      <c r="A20" s="98" t="s">
        <v>146</v>
      </c>
      <c r="B20" s="98" t="s">
        <v>146</v>
      </c>
      <c r="D20" s="98" t="s">
        <v>146</v>
      </c>
      <c r="G20" s="98" t="s">
        <v>146</v>
      </c>
    </row>
    <row r="21" spans="1:7" ht="15.75" customHeight="1" x14ac:dyDescent="0.25">
      <c r="A21" s="99" t="s">
        <v>175</v>
      </c>
      <c r="B21" s="99" t="s">
        <v>28</v>
      </c>
      <c r="D21" s="99" t="s">
        <v>13</v>
      </c>
      <c r="G21" s="99" t="s">
        <v>176</v>
      </c>
    </row>
    <row r="22" spans="1:7" ht="15.75" customHeight="1" x14ac:dyDescent="0.25">
      <c r="A22" s="99" t="s">
        <v>177</v>
      </c>
      <c r="B22" s="99" t="s">
        <v>178</v>
      </c>
      <c r="D22" s="99" t="s">
        <v>179</v>
      </c>
      <c r="G22" s="99" t="s">
        <v>26</v>
      </c>
    </row>
    <row r="23" spans="1:7" ht="15.75" customHeight="1" x14ac:dyDescent="0.25">
      <c r="A23" s="99" t="s">
        <v>30</v>
      </c>
      <c r="B23" s="99" t="s">
        <v>180</v>
      </c>
      <c r="D23" s="99" t="s">
        <v>181</v>
      </c>
    </row>
    <row r="24" spans="1:7" ht="15.75" customHeight="1" x14ac:dyDescent="0.25">
      <c r="A24" s="99" t="s">
        <v>182</v>
      </c>
      <c r="B24" s="99" t="s">
        <v>183</v>
      </c>
      <c r="D24" s="99" t="s">
        <v>184</v>
      </c>
    </row>
    <row r="25" spans="1:7" ht="15.75" customHeight="1" x14ac:dyDescent="0.25">
      <c r="A25" s="99" t="s">
        <v>185</v>
      </c>
      <c r="B25" s="99" t="s">
        <v>186</v>
      </c>
      <c r="D25" s="99" t="s">
        <v>187</v>
      </c>
    </row>
    <row r="26" spans="1:7" ht="15.75" customHeight="1" x14ac:dyDescent="0.25">
      <c r="A26" s="99" t="s">
        <v>188</v>
      </c>
      <c r="B26" s="99" t="s">
        <v>189</v>
      </c>
    </row>
    <row r="27" spans="1:7" ht="15.75" customHeight="1" x14ac:dyDescent="0.25">
      <c r="A27" s="99" t="s">
        <v>190</v>
      </c>
    </row>
    <row r="28" spans="1:7" ht="15.75" customHeight="1" x14ac:dyDescent="0.25">
      <c r="A28" s="99" t="s">
        <v>191</v>
      </c>
      <c r="B28" s="101" t="s">
        <v>14</v>
      </c>
      <c r="D28" s="102" t="s">
        <v>192</v>
      </c>
    </row>
    <row r="29" spans="1:7" ht="15.75" customHeight="1" x14ac:dyDescent="0.25">
      <c r="A29" s="99" t="s">
        <v>193</v>
      </c>
      <c r="B29" s="98" t="s">
        <v>146</v>
      </c>
      <c r="D29" s="98" t="s">
        <v>146</v>
      </c>
    </row>
    <row r="30" spans="1:7" ht="15.75" customHeight="1" x14ac:dyDescent="0.25">
      <c r="A30" s="99" t="s">
        <v>194</v>
      </c>
      <c r="B30" s="99" t="s">
        <v>15</v>
      </c>
      <c r="D30" s="103" t="s">
        <v>195</v>
      </c>
    </row>
    <row r="31" spans="1:7" ht="15.75" customHeight="1" x14ac:dyDescent="0.25">
      <c r="B31" s="99" t="s">
        <v>196</v>
      </c>
      <c r="D31" s="104" t="s">
        <v>197</v>
      </c>
    </row>
    <row r="32" spans="1:7" ht="15.75" customHeight="1" x14ac:dyDescent="0.25">
      <c r="B32" s="99" t="s">
        <v>87</v>
      </c>
      <c r="D32" s="104" t="s">
        <v>198</v>
      </c>
    </row>
    <row r="33" spans="1:4" ht="15.75" customHeight="1" x14ac:dyDescent="0.2">
      <c r="A33" s="101" t="s">
        <v>199</v>
      </c>
      <c r="B33" s="101" t="s">
        <v>200</v>
      </c>
      <c r="D33" s="105" t="s">
        <v>201</v>
      </c>
    </row>
    <row r="34" spans="1:4" ht="15.75" customHeight="1" x14ac:dyDescent="0.2">
      <c r="A34" s="98" t="s">
        <v>146</v>
      </c>
      <c r="B34" s="98" t="s">
        <v>146</v>
      </c>
      <c r="D34" s="104" t="s">
        <v>202</v>
      </c>
    </row>
    <row r="35" spans="1:4" ht="15.75" customHeight="1" x14ac:dyDescent="0.25">
      <c r="A35" s="99" t="s">
        <v>69</v>
      </c>
      <c r="B35" s="99" t="s">
        <v>203</v>
      </c>
      <c r="D35" s="104" t="s">
        <v>204</v>
      </c>
    </row>
    <row r="36" spans="1:4" ht="15.75" customHeight="1" x14ac:dyDescent="0.25">
      <c r="A36" s="99" t="s">
        <v>41</v>
      </c>
      <c r="B36" s="99" t="s">
        <v>205</v>
      </c>
      <c r="D36" s="104" t="s">
        <v>206</v>
      </c>
    </row>
    <row r="37" spans="1:4" ht="15.75" customHeight="1" x14ac:dyDescent="0.25">
      <c r="A37" s="99" t="s">
        <v>71</v>
      </c>
      <c r="D37" s="104" t="s">
        <v>3</v>
      </c>
    </row>
    <row r="38" spans="1:4" ht="15.75" customHeight="1" x14ac:dyDescent="0.25">
      <c r="A38" s="99" t="s">
        <v>72</v>
      </c>
      <c r="D38" s="105" t="s">
        <v>207</v>
      </c>
    </row>
    <row r="39" spans="1:4" ht="15.75" customHeight="1" x14ac:dyDescent="0.2">
      <c r="D39" s="104" t="s">
        <v>208</v>
      </c>
    </row>
    <row r="40" spans="1:4" ht="15.75" customHeight="1" x14ac:dyDescent="0.2">
      <c r="D40" s="104" t="s">
        <v>209</v>
      </c>
    </row>
    <row r="41" spans="1:4" ht="15.75" customHeight="1" x14ac:dyDescent="0.2">
      <c r="D41" s="105" t="s">
        <v>210</v>
      </c>
    </row>
    <row r="42" spans="1:4" ht="15.75" customHeight="1" x14ac:dyDescent="0.2">
      <c r="D42" s="104" t="s">
        <v>211</v>
      </c>
    </row>
    <row r="43" spans="1:4" ht="15.75" customHeight="1" x14ac:dyDescent="0.2">
      <c r="D43" s="104" t="s">
        <v>212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1. Hoja de Vida</vt:lpstr>
      <vt:lpstr>2. Seguimiento y Análisis</vt:lpstr>
      <vt:lpstr>Hoja2</vt:lpstr>
      <vt:lpstr>Instructivo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2021-07-21T16:09:32Z</dcterms:created>
  <dcterms:modified xsi:type="dcterms:W3CDTF">2021-09-21T22:40:54Z</dcterms:modified>
</cp:coreProperties>
</file>