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Hoja de Vida" sheetId="1" r:id="rId4"/>
    <sheet state="visible" name="2. Seguimiento y Análisis" sheetId="2" r:id="rId5"/>
    <sheet state="visible" name="Intructivo" sheetId="3" r:id="rId6"/>
    <sheet state="hidden" name="Fuente" sheetId="4" r:id="rId7"/>
  </sheets>
  <definedNames>
    <definedName localSheetId="1" name="SSO">#REF!</definedName>
    <definedName name="area">#REF!</definedName>
    <definedName name="gg">#REF!</definedName>
    <definedName name="PR">#REF!</definedName>
    <definedName name="localidad">#REF!</definedName>
    <definedName name="poblacion">#REF!</definedName>
    <definedName name="Disciplinario">#REF!</definedName>
    <definedName name="kk">#REF!</definedName>
    <definedName name="tt">#REF!</definedName>
    <definedName name="SGSI">#REF!</definedName>
    <definedName name="mveri">#REF!</definedName>
    <definedName name="ss">#REF!</definedName>
    <definedName name="SRS">#REF!</definedName>
    <definedName localSheetId="1" name="meta712">#REF!</definedName>
    <definedName localSheetId="1" name="ss">#REF!</definedName>
    <definedName localSheetId="1" name="oo">#REF!</definedName>
    <definedName localSheetId="1" name="genero">#REF!</definedName>
    <definedName name="meta731">#REF!</definedName>
    <definedName localSheetId="1" name="edad">#REF!</definedName>
    <definedName name="oo">#REF!</definedName>
    <definedName name="SGC">#REF!</definedName>
    <definedName localSheetId="1" name="proy712">#REF!</definedName>
    <definedName localSheetId="1" name="area">#REF!</definedName>
    <definedName localSheetId="1" name="localidad">#REF!</definedName>
    <definedName name="SIGA">#REF!</definedName>
    <definedName localSheetId="1" name="proy731">#REF!</definedName>
    <definedName localSheetId="1" name="sexo">#REF!</definedName>
    <definedName name="etnia">#REF!</definedName>
    <definedName localSheetId="1" name="mveri">#REF!</definedName>
    <definedName localSheetId="1" name="SIGA">#REF!</definedName>
    <definedName localSheetId="1" name="vigencia">#REF!</definedName>
    <definedName name="proy740">#REF!</definedName>
    <definedName localSheetId="1" name="SRS">#REF!</definedName>
    <definedName localSheetId="1" name="meta740">#REF!</definedName>
    <definedName localSheetId="1" name="select">#REF!</definedName>
    <definedName name="proy731">#REF!</definedName>
    <definedName localSheetId="1" name="SGSI">#REF!</definedName>
    <definedName localSheetId="1" name="faltaproc">#REF!</definedName>
    <definedName localSheetId="1" name="gg">#REF!</definedName>
    <definedName localSheetId="1" name="SGA">#REF!</definedName>
    <definedName localSheetId="1" name="Disciplinario">#REF!</definedName>
    <definedName name="vigencia">#REF!</definedName>
    <definedName localSheetId="1" name="Activ">#REF!</definedName>
    <definedName name="select">#REF!</definedName>
    <definedName name="proy712">#REF!</definedName>
    <definedName name="dk">Fuente!$C$43:$C$47</definedName>
    <definedName name="faltaproc">#REF!</definedName>
    <definedName name="meta740">#REF!</definedName>
    <definedName localSheetId="1" name="kk">#REF!</definedName>
    <definedName localSheetId="1" name="poblacion">#REF!</definedName>
    <definedName name="meta712">#REF!</definedName>
    <definedName localSheetId="1" name="etnia">#REF!</definedName>
    <definedName name="Activ">#REF!</definedName>
    <definedName localSheetId="1" name="PR">#REF!</definedName>
    <definedName name="edad">#REF!</definedName>
    <definedName localSheetId="1" name="proy740">#REF!</definedName>
    <definedName localSheetId="1" name="tt">#REF!</definedName>
    <definedName localSheetId="1" name="meta731">#REF!</definedName>
    <definedName localSheetId="1" name="SGC">#REF!</definedName>
    <definedName name="genero">#REF!</definedName>
    <definedName name="sexo">#REF!</definedName>
    <definedName name="SSO">#REF!</definedName>
    <definedName name="SGA">#REF!</definedName>
  </definedNames>
  <calcPr/>
</workbook>
</file>

<file path=xl/sharedStrings.xml><?xml version="1.0" encoding="utf-8"?>
<sst xmlns="http://schemas.openxmlformats.org/spreadsheetml/2006/main" count="247" uniqueCount="208">
  <si>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</si>
  <si>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</si>
  <si>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</si>
  <si>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</si>
  <si>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</si>
  <si>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</si>
  <si>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</si>
  <si>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</si>
  <si>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07.-Gestión de bienes y servicios</t>
  </si>
  <si>
    <t>Objetivo del proceso:</t>
  </si>
  <si>
    <t>Garantizar el suministro oportuno de los bienes y/o servicios a todos los procesos del IDT de acuerdo con las necesidades específicas y la disponibilidad de recursos.</t>
  </si>
  <si>
    <t>Nombre del Indicador:</t>
  </si>
  <si>
    <t>Oportunidad de entrega de elementos de consumo</t>
  </si>
  <si>
    <t>Objetivo del indicador:</t>
  </si>
  <si>
    <t>Hacer seguimiento a la oportunidad en la entrega de elementos de consumo</t>
  </si>
  <si>
    <t>Tipo:</t>
  </si>
  <si>
    <t>De eficacia</t>
  </si>
  <si>
    <t>Tendencia</t>
  </si>
  <si>
    <t>N.A.</t>
  </si>
  <si>
    <t>Línea base:</t>
  </si>
  <si>
    <t>Fórmula:</t>
  </si>
  <si>
    <t>Numerador
Denominador</t>
  </si>
  <si>
    <t>Número de solicitudes elementos de consumo atendidas oportunamente</t>
  </si>
  <si>
    <t>x 100</t>
  </si>
  <si>
    <t>Denominador</t>
  </si>
  <si>
    <t>Total de solicitudes de elementos de consumo recibidas en el almácen</t>
  </si>
  <si>
    <t>Meta:</t>
  </si>
  <si>
    <t>Unidad de Medida:</t>
  </si>
  <si>
    <t>Porcentaje</t>
  </si>
  <si>
    <t>Frecuencia de Medición:</t>
  </si>
  <si>
    <t>Mensual</t>
  </si>
  <si>
    <t>Responsable:</t>
  </si>
  <si>
    <t>Subdirector(a) Corporativo y de Control Disciplinario</t>
  </si>
  <si>
    <t>Elaboró:</t>
  </si>
  <si>
    <t>Catalina Beatriz Galindo Charris - Profesional Especializado - Gestión de Bienes y Servicios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</si>
  <si>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</si>
  <si>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</si>
  <si>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</si>
  <si>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</si>
  <si>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X</t>
  </si>
  <si>
    <t>SEGUIMIENTO Y ANÁLISIS DEL INDICADOR</t>
  </si>
  <si>
    <t>Nombre del indicador:</t>
  </si>
  <si>
    <t>Responsable de diligenciamiento:</t>
  </si>
  <si>
    <t>Periodo reportado:</t>
  </si>
  <si>
    <t>Trimestre IV</t>
  </si>
  <si>
    <t>Fecha de reporte:</t>
  </si>
  <si>
    <t>Fuente de información:</t>
  </si>
  <si>
    <t>Información primaria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</si>
  <si>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</si>
  <si>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</si>
  <si>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</si>
  <si>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</si>
  <si>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</si>
  <si>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</si>
  <si>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</si>
  <si>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</si>
  <si>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</si>
  <si>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</si>
  <si>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</si>
  <si>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</si>
  <si>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</si>
  <si>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</si>
  <si>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</si>
  <si>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</si>
  <si>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 las solicitudes de elementos de consumo atendidas en el tiempo máximo de 3 dias después de recibida la solicitud.</t>
  </si>
  <si>
    <t>Se refiere a las solicitades radicadas por las diferentes dependencias del IDT en el almacén.</t>
  </si>
  <si>
    <t>Percepción del servicio (1 a 5)</t>
  </si>
  <si>
    <t>Se refiere a la satisfacción del usuario con el servico en tiempo y calidad.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</si>
  <si>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</si>
  <si>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</si>
  <si>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</si>
  <si>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</si>
  <si>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</si>
  <si>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</si>
  <si>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</si>
  <si>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</si>
  <si>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</si>
  <si>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</si>
  <si>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</si>
  <si>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</si>
  <si>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</si>
  <si>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</si>
  <si>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</si>
  <si>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Se incrementaron las solicitudes en el mes de marzo, en especial la entrega de material promocional con la activación de eventos y ciudad en general</t>
  </si>
  <si>
    <t>Trimestre II:</t>
  </si>
  <si>
    <t>Se incrementaron las solicitudes en el mes de mayo y junio, en especial la entrega de material promocional con las actividades programadas por los procesos misionales y la feria ANATO. En julio sigue aumentando con la reactivación económica y el regreso gradual a la presencialidad. En agosto se atendieron 21 solicitudes de papelería, material promocional y de bioseguridas, en la medición de satisfacción, el 100% de los usuarios sigue satisfecho con la prestación del servicio y se ha realizado la entrega oportuna en un 100%</t>
  </si>
  <si>
    <t>Trimestre III:</t>
  </si>
  <si>
    <t>En septiembre incrementan las solicitudes, en especial material promocional, con la reactivación económica y regreso progresivo gradual a las oficinas de las sede IDT. En octubre, se siguen atendiendo solicitudes de material promocional, papelería y de bioseguridad en el marco de la reactivación económica del sector turismo y el trabajo presencial en la sede IDT en alternancias.</t>
  </si>
  <si>
    <t>Trimestre IV:</t>
  </si>
  <si>
    <t>Rangos de gestión</t>
  </si>
  <si>
    <t>Identificador</t>
  </si>
  <si>
    <t>Nivel de cumplimiento</t>
  </si>
  <si>
    <t>No programado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</si>
  <si>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</si>
  <si>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</si>
  <si>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</si>
  <si>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</si>
  <si>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</si>
  <si>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</si>
  <si>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</si>
  <si>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</si>
  <si>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</si>
  <si>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</si>
  <si>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</si>
  <si>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</si>
  <si>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</si>
  <si>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</si>
  <si>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</si>
  <si>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</si>
  <si>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</si>
  <si>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</si>
  <si>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</si>
  <si>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rFont val="Times New Roman"/>
        <b/>
        <color theme="1"/>
        <sz val="12.0"/>
      </rPr>
      <t xml:space="preserve">De eficacia: </t>
    </r>
    <r>
      <rPr>
        <rFont val="Times New Roman"/>
        <color theme="1"/>
        <sz val="12.0"/>
      </rPr>
      <t xml:space="preserve">Miden la relación entre los objetivos a alcanzar y lo conseguido realmente. Dicho de otra forma, este indicador mide lo que entregamos contra lo que se espera que logremos. 
</t>
    </r>
    <r>
      <rPr>
        <rFont val="Times New Roman"/>
        <b/>
        <color theme="1"/>
        <sz val="12.0"/>
      </rPr>
      <t xml:space="preserve">De eficiencia: </t>
    </r>
    <r>
      <rPr>
        <rFont val="Times New Roman"/>
        <color theme="1"/>
        <sz val="12.0"/>
      </rPr>
      <t xml:space="preserve">Miden el rendimiento de recursos e insumos para conseguir los objetivos. Dicho de otra forma, examinan el aprovechamiento de los recursos para lograr lo propuesto. 
</t>
    </r>
    <r>
      <rPr>
        <rFont val="Times New Roman"/>
        <b/>
        <color theme="1"/>
        <sz val="12.0"/>
      </rPr>
      <t>De efectividad:</t>
    </r>
    <r>
      <rPr>
        <rFont val="Times New Roman"/>
        <color theme="1"/>
        <sz val="12.0"/>
      </rPr>
      <t xml:space="preserve"> es la relación entre los resultados esperados y los resultados obtenidos.
</t>
    </r>
    <r>
      <rPr>
        <rFont val="Times New Roman"/>
        <b/>
        <color theme="1"/>
        <sz val="12.0"/>
      </rPr>
      <t xml:space="preserve">
De resultado: </t>
    </r>
    <r>
      <rPr>
        <rFont val="Times New Roman"/>
        <color theme="1"/>
        <sz val="12.0"/>
      </rPr>
      <t xml:space="preserve">mide las salidas de proceso determinando si el objetivo se alcanzó o no. Por ejemplo, la percepción del servicio al cliente.
</t>
    </r>
    <r>
      <rPr>
        <rFont val="Times New Roman"/>
        <b/>
        <color theme="1"/>
        <sz val="12.0"/>
      </rPr>
      <t xml:space="preserve">De impacto: </t>
    </r>
    <r>
      <rPr>
        <rFont val="Times New Roman"/>
        <color theme="1"/>
        <sz val="12.0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</si>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</sst>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800]dddd\,\ mmmm\ dd\,\ yyyy"/>
    <numFmt numFmtId="165" formatCode="d\.m"/>
  </numFmts>
  <fonts count="20">
    <font>
      <sz val="12.0"/>
      <color theme="1"/>
      <name val="Arial"/>
    </font>
    <font>
      <sz val="10.0"/>
      <color theme="1"/>
      <name val="Times New Roman"/>
    </font>
    <font>
      <sz val="10.0"/>
      <color rgb="FF000000"/>
      <name val="Times New Roman"/>
    </font>
    <font>
      <b/>
      <sz val="14.0"/>
      <color rgb="FF000000"/>
      <name val="&quot;Times New Roman&quot;"/>
    </font>
    <font/>
    <font>
      <sz val="14.0"/>
      <color rgb="FF000000"/>
      <name val="&quot;Times New Roman&quot;"/>
    </font>
    <font>
      <b/>
      <sz val="12.0"/>
      <color theme="1"/>
      <name val="Times New Roman"/>
    </font>
    <font>
      <sz val="12.0"/>
      <color theme="1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sz val="11.0"/>
      <color rgb="FFA5A5A5"/>
      <name val="Times New Roman"/>
    </font>
    <font>
      <sz val="11.0"/>
      <color theme="1"/>
      <name val="Times New Roman"/>
    </font>
    <font>
      <b/>
      <sz val="12.0"/>
      <color rgb="FF000000"/>
      <name val="&quot;Times New Roman&quot;"/>
    </font>
    <font>
      <b/>
      <sz val="11.0"/>
      <color theme="1"/>
      <name val="Calibri"/>
    </font>
    <font>
      <sz val="12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>
      <color theme="1"/>
      <name val="Calibri"/>
    </font>
    <font>
      <b/>
      <u/>
      <sz val="10.0"/>
      <color rgb="FF222222"/>
      <name val="Times New Roman"/>
    </font>
    <font>
      <b/>
      <u/>
      <sz val="10.0"/>
      <color rgb="FF000000"/>
      <name val="Times New Roman"/>
    </font>
  </fonts>
  <fills count="11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bottom style="thin">
        <color rgb="FFBFBFBF"/>
      </bottom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/>
    </xf>
    <xf borderId="2" fillId="0" fontId="3" numFmtId="0" xfId="0" applyAlignment="1" applyBorder="1" applyFont="1">
      <alignment horizontal="center" vertical="bottom"/>
    </xf>
    <xf borderId="3" fillId="0" fontId="4" numFmtId="0" xfId="0" applyBorder="1" applyFont="1"/>
    <xf borderId="4" fillId="0" fontId="4" numFmtId="0" xfId="0" applyBorder="1" applyFont="1"/>
    <xf borderId="5" fillId="0" fontId="5" numFmtId="0" xfId="0" applyAlignment="1" applyBorder="1" applyFont="1">
      <alignment vertical="bottom"/>
    </xf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5" fillId="0" fontId="2" numFmtId="0" xfId="0" applyBorder="1" applyFont="1"/>
    <xf borderId="14" fillId="0" fontId="1" numFmtId="0" xfId="0" applyBorder="1" applyFont="1"/>
    <xf borderId="6" fillId="0" fontId="1" numFmtId="0" xfId="0" applyBorder="1" applyFont="1"/>
    <xf borderId="15" fillId="2" fontId="6" numFmtId="0" xfId="0" applyAlignment="1" applyBorder="1" applyFill="1" applyFont="1">
      <alignment shrinkToFit="0" vertical="center" wrapText="1"/>
    </xf>
    <xf borderId="16" fillId="2" fontId="7" numFmtId="0" xfId="0" applyAlignment="1" applyBorder="1" applyFont="1">
      <alignment vertical="center"/>
    </xf>
    <xf borderId="16" fillId="2" fontId="6" numFmtId="0" xfId="0" applyAlignment="1" applyBorder="1" applyFont="1">
      <alignment horizontal="center" vertical="center"/>
    </xf>
    <xf borderId="17" fillId="2" fontId="7" numFmtId="0" xfId="0" applyAlignment="1" applyBorder="1" applyFont="1">
      <alignment vertical="center"/>
    </xf>
    <xf borderId="18" fillId="2" fontId="6" numFmtId="0" xfId="0" applyAlignment="1" applyBorder="1" applyFont="1">
      <alignment horizontal="left" shrinkToFit="0" vertical="center" wrapText="1"/>
    </xf>
    <xf borderId="5" fillId="3" fontId="7" numFmtId="0" xfId="0" applyAlignment="1" applyBorder="1" applyFill="1" applyFont="1">
      <alignment horizontal="left" shrinkToFit="0" vertical="center" wrapText="1"/>
    </xf>
    <xf borderId="14" fillId="0" fontId="4" numFmtId="0" xfId="0" applyBorder="1" applyFont="1"/>
    <xf borderId="15" fillId="2" fontId="6" numFmtId="0" xfId="0" applyAlignment="1" applyBorder="1" applyFont="1">
      <alignment horizontal="left" shrinkToFit="0" vertical="center" wrapText="1"/>
    </xf>
    <xf borderId="15" fillId="3" fontId="7" numFmtId="0" xfId="0" applyAlignment="1" applyBorder="1" applyFont="1">
      <alignment shrinkToFit="0" vertical="center" wrapText="1"/>
    </xf>
    <xf borderId="15" fillId="2" fontId="8" numFmtId="0" xfId="0" applyAlignment="1" applyBorder="1" applyFont="1">
      <alignment horizontal="left" shrinkToFit="0" vertical="center" wrapText="1"/>
    </xf>
    <xf borderId="15" fillId="3" fontId="7" numFmtId="0" xfId="0" applyAlignment="1" applyBorder="1" applyFont="1">
      <alignment shrinkToFit="0" vertical="top" wrapText="1"/>
    </xf>
    <xf borderId="15" fillId="2" fontId="6" numFmtId="0" xfId="0" applyAlignment="1" applyBorder="1" applyFont="1">
      <alignment horizontal="left" vertical="center"/>
    </xf>
    <xf borderId="5" fillId="0" fontId="7" numFmtId="0" xfId="0" applyAlignment="1" applyBorder="1" applyFont="1">
      <alignment vertical="center"/>
    </xf>
    <xf borderId="18" fillId="2" fontId="6" numFmtId="0" xfId="0" applyAlignment="1" applyBorder="1" applyFont="1">
      <alignment horizontal="left" vertical="center"/>
    </xf>
    <xf borderId="19" fillId="2" fontId="8" numFmtId="0" xfId="0" applyAlignment="1" applyBorder="1" applyFont="1">
      <alignment horizontal="left" shrinkToFit="0" vertical="center" wrapText="1"/>
    </xf>
    <xf borderId="1" fillId="0" fontId="7" numFmtId="9" xfId="0" applyAlignment="1" applyBorder="1" applyFont="1" applyNumberFormat="1">
      <alignment horizontal="right" vertical="center"/>
    </xf>
    <xf borderId="1" fillId="2" fontId="8" numFmtId="0" xfId="0" applyAlignment="1" applyBorder="1" applyFont="1">
      <alignment horizontal="left" shrinkToFit="0" vertical="center" wrapText="1"/>
    </xf>
    <xf borderId="18" fillId="2" fontId="8" numFmtId="0" xfId="0" applyAlignment="1" applyBorder="1" applyFont="1">
      <alignment horizontal="left" shrinkToFit="0" vertical="center" wrapText="1"/>
    </xf>
    <xf borderId="0" fillId="0" fontId="7" numFmtId="0" xfId="0" applyFont="1"/>
    <xf borderId="4" fillId="0" fontId="7" numFmtId="0" xfId="0" applyAlignment="1" applyBorder="1" applyFont="1">
      <alignment shrinkToFit="0" wrapText="1"/>
    </xf>
    <xf borderId="9" fillId="0" fontId="7" numFmtId="0" xfId="0" applyAlignment="1" applyBorder="1" applyFont="1">
      <alignment horizontal="center" shrinkToFit="0" vertical="center" wrapText="1"/>
    </xf>
    <xf borderId="20" fillId="0" fontId="4" numFmtId="0" xfId="0" applyBorder="1" applyFont="1"/>
    <xf borderId="21" fillId="2" fontId="8" numFmtId="0" xfId="0" applyAlignment="1" applyBorder="1" applyFont="1">
      <alignment horizontal="left" shrinkToFit="0" vertical="center" wrapText="1"/>
    </xf>
    <xf borderId="12" fillId="0" fontId="7" numFmtId="0" xfId="0" applyAlignment="1" applyBorder="1" applyFont="1">
      <alignment horizontal="left"/>
    </xf>
    <xf borderId="12" fillId="0" fontId="7" numFmtId="0" xfId="0" applyAlignment="1" applyBorder="1" applyFont="1">
      <alignment horizontal="left" shrinkToFit="0" wrapText="1"/>
    </xf>
    <xf borderId="15" fillId="3" fontId="7" numFmtId="9" xfId="0" applyAlignment="1" applyBorder="1" applyFont="1" applyNumberFormat="1">
      <alignment horizontal="right" shrinkToFit="0" vertical="center" wrapText="1"/>
    </xf>
    <xf borderId="5" fillId="3" fontId="9" numFmtId="0" xfId="0" applyAlignment="1" applyBorder="1" applyFont="1">
      <alignment horizontal="left" shrinkToFit="0" vertical="center" wrapText="1"/>
    </xf>
    <xf borderId="18" fillId="2" fontId="8" numFmtId="0" xfId="0" applyAlignment="1" applyBorder="1" applyFont="1">
      <alignment shrinkToFit="0" vertical="center" wrapText="1"/>
    </xf>
    <xf borderId="17" fillId="3" fontId="9" numFmtId="0" xfId="0" applyAlignment="1" applyBorder="1" applyFont="1">
      <alignment horizontal="left" readingOrder="0" shrinkToFit="0" vertical="center" wrapText="1"/>
    </xf>
    <xf borderId="5" fillId="0" fontId="7" numFmtId="0" xfId="0" applyAlignment="1" applyBorder="1" applyFont="1">
      <alignment horizontal="left" vertical="center"/>
    </xf>
    <xf borderId="22" fillId="3" fontId="10" numFmtId="0" xfId="0" applyAlignment="1" applyBorder="1" applyFont="1">
      <alignment horizontal="left"/>
    </xf>
    <xf borderId="23" fillId="3" fontId="10" numFmtId="0" xfId="0" applyBorder="1" applyFont="1"/>
    <xf borderId="23" fillId="3" fontId="11" numFmtId="0" xfId="0" applyBorder="1" applyFont="1"/>
    <xf borderId="24" fillId="3" fontId="10" numFmtId="0" xfId="0" applyBorder="1" applyFont="1"/>
    <xf borderId="24" fillId="3" fontId="11" numFmtId="0" xfId="0" applyBorder="1" applyFont="1"/>
    <xf borderId="0" fillId="0" fontId="9" numFmtId="0" xfId="0" applyAlignment="1" applyFont="1">
      <alignment readingOrder="0"/>
    </xf>
    <xf borderId="0" fillId="0" fontId="9" numFmtId="0" xfId="0" applyFont="1"/>
    <xf borderId="1" fillId="0" fontId="7" numFmtId="0" xfId="0" applyAlignment="1" applyBorder="1" applyFont="1">
      <alignment horizontal="center"/>
    </xf>
    <xf borderId="2" fillId="0" fontId="12" numFmtId="0" xfId="0" applyAlignment="1" applyBorder="1" applyFont="1">
      <alignment horizontal="center" vertical="bottom"/>
    </xf>
    <xf borderId="2" fillId="0" fontId="9" numFmtId="0" xfId="0" applyAlignment="1" applyBorder="1" applyFont="1">
      <alignment horizontal="center"/>
    </xf>
    <xf borderId="18" fillId="2" fontId="6" numFmtId="0" xfId="0" applyAlignment="1" applyBorder="1" applyFont="1">
      <alignment shrinkToFit="0" vertical="center" wrapText="1"/>
    </xf>
    <xf borderId="21" fillId="2" fontId="6" numFmtId="0" xfId="0" applyAlignment="1" applyBorder="1" applyFont="1">
      <alignment shrinkToFit="0" vertical="center" wrapText="1"/>
    </xf>
    <xf borderId="5" fillId="3" fontId="7" numFmtId="0" xfId="0" applyAlignment="1" applyBorder="1" applyFont="1">
      <alignment horizontal="left" readingOrder="0" shrinkToFit="0" vertical="center" wrapText="1"/>
    </xf>
    <xf borderId="25" fillId="4" fontId="6" numFmtId="0" xfId="0" applyAlignment="1" applyBorder="1" applyFill="1" applyFont="1">
      <alignment horizontal="left" shrinkToFit="0" vertical="center" wrapText="1"/>
    </xf>
    <xf borderId="26" fillId="0" fontId="4" numFmtId="0" xfId="0" applyBorder="1" applyFont="1"/>
    <xf borderId="5" fillId="0" fontId="7" numFmtId="164" xfId="0" applyAlignment="1" applyBorder="1" applyFont="1" applyNumberFormat="1">
      <alignment horizontal="center" readingOrder="0"/>
    </xf>
    <xf borderId="5" fillId="3" fontId="6" numFmtId="0" xfId="0" applyAlignment="1" applyBorder="1" applyFont="1">
      <alignment horizontal="center" shrinkToFit="0" vertical="center" wrapText="1"/>
    </xf>
    <xf borderId="25" fillId="2" fontId="8" numFmtId="0" xfId="0" applyAlignment="1" applyBorder="1" applyFont="1">
      <alignment horizontal="center"/>
    </xf>
    <xf borderId="27" fillId="0" fontId="4" numFmtId="0" xfId="0" applyBorder="1" applyFont="1"/>
    <xf borderId="19" fillId="5" fontId="8" numFmtId="0" xfId="0" applyAlignment="1" applyBorder="1" applyFill="1" applyFont="1">
      <alignment horizontal="center" shrinkToFit="0" vertical="center" wrapText="1"/>
    </xf>
    <xf borderId="2" fillId="5" fontId="8" numFmtId="0" xfId="0" applyAlignment="1" applyBorder="1" applyFont="1">
      <alignment horizontal="center" shrinkToFit="0" vertical="center" wrapText="1"/>
    </xf>
    <xf borderId="28" fillId="5" fontId="8" numFmtId="0" xfId="0" applyAlignment="1" applyBorder="1" applyFont="1">
      <alignment horizontal="center" vertical="center"/>
    </xf>
    <xf borderId="29" fillId="5" fontId="8" numFmtId="0" xfId="0" applyAlignment="1" applyBorder="1" applyFont="1">
      <alignment horizontal="center" shrinkToFit="0" vertical="center" wrapText="1"/>
    </xf>
    <xf borderId="21" fillId="5" fontId="8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left" shrinkToFit="0" vertical="center" wrapText="1"/>
    </xf>
    <xf borderId="6" fillId="0" fontId="9" numFmtId="2" xfId="0" applyAlignment="1" applyBorder="1" applyFont="1" applyNumberFormat="1">
      <alignment readingOrder="0" vertical="center"/>
    </xf>
    <xf borderId="6" fillId="0" fontId="9" numFmtId="2" xfId="0" applyAlignment="1" applyBorder="1" applyFont="1" applyNumberFormat="1">
      <alignment vertical="center"/>
    </xf>
    <xf borderId="5" fillId="0" fontId="9" numFmtId="0" xfId="0" applyAlignment="1" applyBorder="1" applyFont="1">
      <alignment horizontal="left" vertical="center"/>
    </xf>
    <xf borderId="6" fillId="0" fontId="9" numFmtId="2" xfId="0" applyAlignment="1" applyBorder="1" applyFont="1" applyNumberFormat="1">
      <alignment horizontal="center" vertical="center"/>
    </xf>
    <xf borderId="18" fillId="0" fontId="9" numFmtId="2" xfId="0" applyAlignment="1" applyBorder="1" applyFont="1" applyNumberFormat="1">
      <alignment horizontal="center" vertical="center"/>
    </xf>
    <xf borderId="6" fillId="0" fontId="9" numFmtId="9" xfId="0" applyAlignment="1" applyBorder="1" applyFont="1" applyNumberFormat="1">
      <alignment horizontal="center" vertical="center"/>
    </xf>
    <xf borderId="18" fillId="0" fontId="9" numFmtId="9" xfId="0" applyAlignment="1" applyBorder="1" applyFont="1" applyNumberFormat="1">
      <alignment horizontal="center" vertical="center"/>
    </xf>
    <xf borderId="8" fillId="0" fontId="7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9" fillId="0" fontId="7" numFmtId="0" xfId="0" applyAlignment="1" applyBorder="1" applyFont="1">
      <alignment vertical="center"/>
    </xf>
    <xf borderId="30" fillId="2" fontId="8" numFmtId="0" xfId="0" applyAlignment="1" applyBorder="1" applyFont="1">
      <alignment horizontal="center" vertical="center"/>
    </xf>
    <xf borderId="31" fillId="0" fontId="4" numFmtId="0" xfId="0" applyBorder="1" applyFont="1"/>
    <xf borderId="32" fillId="0" fontId="4" numFmtId="0" xfId="0" applyBorder="1" applyFont="1"/>
    <xf borderId="2" fillId="5" fontId="6" numFmtId="2" xfId="0" applyAlignment="1" applyBorder="1" applyFont="1" applyNumberFormat="1">
      <alignment horizontal="center" vertical="center"/>
    </xf>
    <xf borderId="5" fillId="5" fontId="6" numFmtId="2" xfId="0" applyAlignment="1" applyBorder="1" applyFont="1" applyNumberFormat="1">
      <alignment horizontal="center" vertical="center"/>
    </xf>
    <xf borderId="5" fillId="5" fontId="8" numFmtId="0" xfId="0" applyAlignment="1" applyBorder="1" applyFont="1">
      <alignment horizontal="center" shrinkToFit="0" vertical="center" wrapText="1"/>
    </xf>
    <xf borderId="18" fillId="5" fontId="8" numFmtId="2" xfId="0" applyAlignment="1" applyBorder="1" applyFont="1" applyNumberFormat="1">
      <alignment horizontal="center" shrinkToFit="0" vertical="center" wrapText="1"/>
    </xf>
    <xf borderId="18" fillId="5" fontId="6" numFmtId="0" xfId="0" applyAlignment="1" applyBorder="1" applyFont="1">
      <alignment horizontal="center" vertical="center"/>
    </xf>
    <xf borderId="5" fillId="5" fontId="6" numFmtId="0" xfId="0" applyAlignment="1" applyBorder="1" applyFont="1">
      <alignment horizontal="center" vertical="center"/>
    </xf>
    <xf borderId="5" fillId="0" fontId="9" numFmtId="0" xfId="0" applyAlignment="1" applyBorder="1" applyFont="1">
      <alignment horizontal="center" shrinkToFit="0" vertical="center" wrapText="1"/>
    </xf>
    <xf borderId="18" fillId="0" fontId="7" numFmtId="9" xfId="0" applyAlignment="1" applyBorder="1" applyFont="1" applyNumberFormat="1">
      <alignment vertical="center"/>
    </xf>
    <xf borderId="18" fillId="3" fontId="8" numFmtId="0" xfId="0" applyAlignment="1" applyBorder="1" applyFont="1">
      <alignment horizontal="center" vertical="center"/>
    </xf>
    <xf borderId="5" fillId="3" fontId="9" numFmtId="0" xfId="0" applyAlignment="1" applyBorder="1" applyFont="1">
      <alignment horizontal="left" vertical="center"/>
    </xf>
    <xf borderId="5" fillId="0" fontId="7" numFmtId="9" xfId="0" applyAlignment="1" applyBorder="1" applyFont="1" applyNumberFormat="1">
      <alignment horizontal="center" vertical="center"/>
    </xf>
    <xf borderId="8" fillId="0" fontId="7" numFmtId="0" xfId="0" applyBorder="1" applyFont="1"/>
    <xf borderId="9" fillId="0" fontId="7" numFmtId="0" xfId="0" applyBorder="1" applyFont="1"/>
    <xf borderId="5" fillId="6" fontId="8" numFmtId="0" xfId="0" applyAlignment="1" applyBorder="1" applyFill="1" applyFont="1">
      <alignment horizontal="center"/>
    </xf>
    <xf borderId="18" fillId="0" fontId="7" numFmtId="0" xfId="0" applyAlignment="1" applyBorder="1" applyFont="1">
      <alignment horizontal="center"/>
    </xf>
    <xf borderId="5" fillId="0" fontId="7" numFmtId="0" xfId="0" applyAlignment="1" applyBorder="1" applyFont="1">
      <alignment horizontal="left" readingOrder="0"/>
    </xf>
    <xf borderId="18" fillId="0" fontId="7" numFmtId="0" xfId="0" applyAlignment="1" applyBorder="1" applyFont="1">
      <alignment horizontal="center" shrinkToFit="0" wrapText="1"/>
    </xf>
    <xf borderId="5" fillId="0" fontId="7" numFmtId="0" xfId="0" applyAlignment="1" applyBorder="1" applyFont="1">
      <alignment horizontal="left" readingOrder="0" vertical="center"/>
    </xf>
    <xf borderId="18" fillId="0" fontId="7" numFmtId="165" xfId="0" applyAlignment="1" applyBorder="1" applyFont="1" applyNumberFormat="1">
      <alignment horizontal="center"/>
    </xf>
    <xf borderId="5" fillId="0" fontId="7" numFmtId="0" xfId="0" applyAlignment="1" applyBorder="1" applyFont="1">
      <alignment horizontal="left"/>
    </xf>
    <xf borderId="5" fillId="2" fontId="8" numFmtId="0" xfId="0" applyAlignment="1" applyBorder="1" applyFont="1">
      <alignment horizontal="center"/>
    </xf>
    <xf borderId="22" fillId="3" fontId="8" numFmtId="0" xfId="0" applyAlignment="1" applyBorder="1" applyFont="1">
      <alignment horizontal="center"/>
    </xf>
    <xf borderId="18" fillId="7" fontId="8" numFmtId="0" xfId="0" applyAlignment="1" applyBorder="1" applyFill="1" applyFont="1">
      <alignment horizontal="center" vertical="center"/>
    </xf>
    <xf borderId="18" fillId="7" fontId="8" numFmtId="0" xfId="0" applyAlignment="1" applyBorder="1" applyFont="1">
      <alignment horizontal="center" shrinkToFit="0" vertical="top" wrapText="1"/>
    </xf>
    <xf borderId="22" fillId="3" fontId="8" numFmtId="0" xfId="0" applyAlignment="1" applyBorder="1" applyFont="1">
      <alignment horizontal="center" shrinkToFit="0" vertical="top" wrapText="1"/>
    </xf>
    <xf borderId="18" fillId="3" fontId="6" numFmtId="0" xfId="0" applyAlignment="1" applyBorder="1" applyFont="1">
      <alignment horizontal="center" shrinkToFit="0" vertical="center" wrapText="1"/>
    </xf>
    <xf borderId="18" fillId="3" fontId="7" numFmtId="0" xfId="0" applyAlignment="1" applyBorder="1" applyFont="1">
      <alignment horizontal="center" shrinkToFit="0" vertical="center" wrapText="1"/>
    </xf>
    <xf borderId="22" fillId="3" fontId="7" numFmtId="0" xfId="0" applyAlignment="1" applyBorder="1" applyFont="1">
      <alignment horizontal="center" shrinkToFit="0" vertical="center" wrapText="1"/>
    </xf>
    <xf borderId="18" fillId="8" fontId="6" numFmtId="0" xfId="0" applyAlignment="1" applyBorder="1" applyFill="1" applyFont="1">
      <alignment horizontal="center" shrinkToFit="0" vertical="center" wrapText="1"/>
    </xf>
    <xf borderId="18" fillId="0" fontId="7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18" fillId="9" fontId="6" numFmtId="0" xfId="0" applyAlignment="1" applyBorder="1" applyFill="1" applyFont="1">
      <alignment horizontal="center" shrinkToFit="0" vertical="center" wrapText="1"/>
    </xf>
    <xf borderId="18" fillId="10" fontId="6" numFmtId="0" xfId="0" applyAlignment="1" applyBorder="1" applyFill="1" applyFont="1">
      <alignment horizontal="center" shrinkToFit="0" vertical="center" wrapText="1"/>
    </xf>
    <xf borderId="18" fillId="0" fontId="7" numFmtId="9" xfId="0" applyAlignment="1" applyBorder="1" applyFont="1" applyNumberFormat="1">
      <alignment horizontal="center" shrinkToFit="0" vertical="center" wrapText="1"/>
    </xf>
    <xf borderId="0" fillId="0" fontId="7" numFmtId="9" xfId="0" applyAlignment="1" applyFont="1" applyNumberFormat="1">
      <alignment horizontal="center" shrinkToFit="0" vertical="center" wrapText="1"/>
    </xf>
    <xf borderId="33" fillId="4" fontId="6" numFmtId="0" xfId="0" applyAlignment="1" applyBorder="1" applyFont="1">
      <alignment horizontal="center"/>
    </xf>
    <xf borderId="34" fillId="0" fontId="4" numFmtId="0" xfId="0" applyBorder="1" applyFont="1"/>
    <xf borderId="0" fillId="0" fontId="6" numFmtId="0" xfId="0" applyAlignment="1" applyFont="1">
      <alignment horizontal="center"/>
    </xf>
    <xf borderId="35" fillId="4" fontId="6" numFmtId="0" xfId="0" applyAlignment="1" applyBorder="1" applyFont="1">
      <alignment horizontal="center"/>
    </xf>
    <xf borderId="35" fillId="0" fontId="6" numFmtId="0" xfId="0" applyAlignment="1" applyBorder="1" applyFont="1">
      <alignment vertical="center"/>
    </xf>
    <xf borderId="35" fillId="0" fontId="7" numFmtId="0" xfId="0" applyAlignment="1" applyBorder="1" applyFont="1">
      <alignment vertical="center"/>
    </xf>
    <xf borderId="35" fillId="0" fontId="7" numFmtId="0" xfId="0" applyAlignment="1" applyBorder="1" applyFont="1">
      <alignment shrinkToFit="0" vertical="center" wrapText="1"/>
    </xf>
    <xf borderId="35" fillId="0" fontId="7" numFmtId="0" xfId="0" applyAlignment="1" applyBorder="1" applyFont="1">
      <alignment shrinkToFit="0" vertical="top" wrapText="1"/>
    </xf>
    <xf borderId="35" fillId="0" fontId="7" numFmtId="0" xfId="0" applyAlignment="1" applyBorder="1" applyFont="1">
      <alignment horizontal="left" shrinkToFit="0" vertical="top" wrapText="1"/>
    </xf>
    <xf borderId="36" fillId="4" fontId="6" numFmtId="0" xfId="0" applyAlignment="1" applyBorder="1" applyFont="1">
      <alignment horizontal="center"/>
    </xf>
    <xf borderId="37" fillId="0" fontId="4" numFmtId="0" xfId="0" applyBorder="1" applyFont="1"/>
    <xf borderId="35" fillId="0" fontId="7" numFmtId="0" xfId="0" applyAlignment="1" applyBorder="1" applyFont="1">
      <alignment horizontal="left" shrinkToFit="0" vertical="center" wrapText="1"/>
    </xf>
    <xf borderId="38" fillId="0" fontId="6" numFmtId="0" xfId="0" applyAlignment="1" applyBorder="1" applyFont="1">
      <alignment vertical="center"/>
    </xf>
    <xf borderId="38" fillId="0" fontId="7" numFmtId="0" xfId="0" applyAlignment="1" applyBorder="1" applyFont="1">
      <alignment horizontal="left" shrinkToFit="0" vertical="center" wrapText="1"/>
    </xf>
    <xf borderId="38" fillId="0" fontId="7" numFmtId="0" xfId="0" applyAlignment="1" applyBorder="1" applyFont="1">
      <alignment horizontal="left" shrinkToFit="0" vertical="top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left" vertical="center"/>
    </xf>
    <xf borderId="0" fillId="0" fontId="14" numFmtId="0" xfId="0" applyFont="1"/>
    <xf borderId="0" fillId="0" fontId="15" numFmtId="0" xfId="0" applyFont="1"/>
    <xf borderId="0" fillId="0" fontId="13" numFmtId="0" xfId="0" applyAlignment="1" applyFont="1">
      <alignment horizontal="left" shrinkToFit="0" vertical="center" wrapText="1"/>
    </xf>
    <xf borderId="0" fillId="0" fontId="16" numFmtId="0" xfId="0" applyFont="1"/>
    <xf borderId="0" fillId="0" fontId="17" numFmtId="0" xfId="0" applyFont="1"/>
    <xf borderId="0" fillId="0" fontId="18" numFmtId="0" xfId="0" applyFont="1"/>
    <xf borderId="0" fillId="0" fontId="2" numFmtId="0" xfId="0" applyFont="1"/>
    <xf borderId="0" fillId="0" fontId="19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>
        <b/>
      </font>
      <fill>
        <patternFill patternType="solid">
          <fgColor rgb="FFA8D08D"/>
          <bgColor rgb="FFA8D08D"/>
        </patternFill>
      </fill>
      <border/>
    </dxf>
    <dxf>
      <font>
        <b/>
      </font>
      <fill>
        <patternFill patternType="solid">
          <fgColor rgb="FFFFD965"/>
          <bgColor rgb="FFFFD965"/>
        </patternFill>
      </fill>
      <border/>
    </dxf>
    <dxf>
      <font>
        <b/>
      </font>
      <fill>
        <patternFill patternType="solid">
          <fgColor rgb="FFFF7C80"/>
          <bgColor rgb="FFFF7C8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1</xdr:row>
      <xdr:rowOff>123825</xdr:rowOff>
    </xdr:from>
    <xdr:ext cx="933450" cy="752475"/>
    <xdr:pic>
      <xdr:nvPicPr>
        <xdr:cNvPr descr="CG268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590550</xdr:colOff>
      <xdr:row>1</xdr:row>
      <xdr:rowOff>161925</xdr:rowOff>
    </xdr:from>
    <xdr:ext cx="1028700" cy="800100"/>
    <xdr:pic>
      <xdr:nvPicPr>
        <xdr:cNvPr descr="Resultado de imagen para instituto distrital de turismo"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descr="/var/folders/ns/r41ct7hx4v51_wsh780wgf5h0000gn/T/com.microsoft.Excel/WebArchiveCopyPasteTempFiles/cidclip_image001.png"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.11"/>
    <col customWidth="1" min="2" max="2" width="21.33"/>
    <col customWidth="1" min="3" max="3" width="28.33"/>
    <col customWidth="1" min="4" max="4" width="22.67"/>
    <col customWidth="1" min="5" max="5" width="13.11"/>
    <col customWidth="1" min="6" max="6" width="9.11"/>
    <col customWidth="1" min="7" max="7" width="38.33"/>
    <col customWidth="1" min="8" max="26" width="11.44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1.75" customHeight="1">
      <c r="A2" s="1"/>
      <c r="B2" s="2"/>
      <c r="C2" s="3" t="s">
        <v>0</v>
      </c>
      <c r="D2" s="4"/>
      <c r="E2" s="4"/>
      <c r="F2" s="5"/>
      <c r="G2" s="6" t="s">
        <v>1</v>
      </c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3.0" customHeight="1">
      <c r="A3" s="1"/>
      <c r="B3" s="8"/>
      <c r="C3" s="9"/>
      <c r="F3" s="10"/>
      <c r="G3" s="6" t="s">
        <v>2</v>
      </c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5.25" customHeight="1">
      <c r="A4" s="1"/>
      <c r="B4" s="11"/>
      <c r="C4" s="12"/>
      <c r="D4" s="13"/>
      <c r="E4" s="13"/>
      <c r="F4" s="14"/>
      <c r="G4" s="6" t="s">
        <v>3</v>
      </c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5"/>
      <c r="C5" s="16"/>
      <c r="D5" s="16"/>
      <c r="E5" s="16"/>
      <c r="F5" s="16"/>
      <c r="G5" s="16"/>
      <c r="H5" s="1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8"/>
      <c r="C6" s="19"/>
      <c r="D6" s="20" t="s">
        <v>4</v>
      </c>
      <c r="E6" s="19"/>
      <c r="F6" s="19"/>
      <c r="G6" s="19"/>
      <c r="H6" s="2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4.5" customHeight="1">
      <c r="A7" s="1"/>
      <c r="B7" s="22" t="s">
        <v>5</v>
      </c>
      <c r="C7" s="23" t="s">
        <v>6</v>
      </c>
      <c r="D7" s="24"/>
      <c r="E7" s="24"/>
      <c r="F7" s="24"/>
      <c r="G7" s="24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52.5" customHeight="1">
      <c r="A8" s="1"/>
      <c r="B8" s="25" t="s">
        <v>7</v>
      </c>
      <c r="C8" s="26" t="s">
        <v>8</v>
      </c>
      <c r="D8" s="22" t="s">
        <v>9</v>
      </c>
      <c r="E8" s="23" t="s">
        <v>10</v>
      </c>
      <c r="F8" s="24"/>
      <c r="G8" s="24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46.5" customHeight="1">
      <c r="A9" s="1"/>
      <c r="B9" s="27" t="s">
        <v>11</v>
      </c>
      <c r="C9" s="28" t="s">
        <v>12</v>
      </c>
      <c r="D9" s="22" t="s">
        <v>13</v>
      </c>
      <c r="E9" s="23" t="s">
        <v>14</v>
      </c>
      <c r="F9" s="24"/>
      <c r="G9" s="24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29" t="s">
        <v>15</v>
      </c>
      <c r="C10" s="30" t="s">
        <v>16</v>
      </c>
      <c r="D10" s="31" t="s">
        <v>17</v>
      </c>
      <c r="E10" s="23" t="s">
        <v>18</v>
      </c>
      <c r="F10" s="24"/>
      <c r="G10" s="24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"/>
      <c r="B11" s="32" t="s">
        <v>19</v>
      </c>
      <c r="C11" s="33">
        <v>1.0</v>
      </c>
      <c r="D11" s="34" t="s">
        <v>20</v>
      </c>
      <c r="E11" s="35" t="s">
        <v>21</v>
      </c>
      <c r="F11" s="36" t="s">
        <v>22</v>
      </c>
      <c r="G11" s="37"/>
      <c r="H11" s="38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"/>
      <c r="B12" s="39"/>
      <c r="C12" s="11"/>
      <c r="D12" s="11"/>
      <c r="E12" s="40" t="s">
        <v>24</v>
      </c>
      <c r="F12" s="41" t="s">
        <v>25</v>
      </c>
      <c r="G12" s="42"/>
      <c r="H12" s="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27" t="s">
        <v>26</v>
      </c>
      <c r="C13" s="43">
        <v>1.0</v>
      </c>
      <c r="D13" s="27" t="s">
        <v>27</v>
      </c>
      <c r="E13" s="44" t="s">
        <v>28</v>
      </c>
      <c r="F13" s="7"/>
      <c r="G13" s="45" t="s">
        <v>29</v>
      </c>
      <c r="H13" s="46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1.0" customHeight="1">
      <c r="A14" s="1"/>
      <c r="B14" s="29" t="s">
        <v>31</v>
      </c>
      <c r="C14" s="47" t="s">
        <v>32</v>
      </c>
      <c r="D14" s="24"/>
      <c r="E14" s="24"/>
      <c r="F14" s="24"/>
      <c r="G14" s="24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40.5" customHeight="1">
      <c r="A16" s="1"/>
      <c r="B16" s="48" t="s">
        <v>33</v>
      </c>
      <c r="C16" s="49" t="s">
        <v>34</v>
      </c>
      <c r="D16" s="50"/>
      <c r="E16" s="50"/>
      <c r="F16" s="50"/>
      <c r="G16" s="50"/>
      <c r="H16" s="5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48" t="s">
        <v>35</v>
      </c>
      <c r="C17" s="51" t="s">
        <v>36</v>
      </c>
      <c r="D17" s="52"/>
      <c r="E17" s="52"/>
      <c r="F17" s="52"/>
      <c r="G17" s="5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48" t="s">
        <v>37</v>
      </c>
      <c r="C18" s="51" t="s">
        <v>38</v>
      </c>
      <c r="D18" s="52"/>
      <c r="E18" s="52"/>
      <c r="F18" s="52"/>
      <c r="G18" s="52"/>
      <c r="H18" s="5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5">
    <mergeCell ref="E9:H9"/>
    <mergeCell ref="E10:H10"/>
    <mergeCell ref="B11:B12"/>
    <mergeCell ref="C11:C12"/>
    <mergeCell ref="D11:D12"/>
    <mergeCell ref="H11:H12"/>
    <mergeCell ref="E13:F13"/>
    <mergeCell ref="C14:H14"/>
    <mergeCell ref="B2:B4"/>
    <mergeCell ref="C2:F4"/>
    <mergeCell ref="G2:H2"/>
    <mergeCell ref="G3:H3"/>
    <mergeCell ref="G4:H4"/>
    <mergeCell ref="C7:H7"/>
    <mergeCell ref="E8:H8"/>
  </mergeCells>
  <dataValidations>
    <dataValidation type="list" allowBlank="1" showErrorMessage="1" sqref="C7">
      <formula1>Fuente!$D$29:$D$43</formula1>
    </dataValidation>
    <dataValidation type="list" allowBlank="1" showErrorMessage="1" sqref="E8">
      <formula1>Fuente!$B$3:$B$17</formula1>
    </dataValidation>
    <dataValidation type="list" allowBlank="1" showErrorMessage="1" sqref="E10">
      <formula1>Fuente!$B$29:$B$32</formula1>
    </dataValidation>
    <dataValidation type="list" allowBlank="1" showErrorMessage="1" sqref="E13">
      <formula1>Fuente!$G$20:$G$22</formula1>
    </dataValidation>
    <dataValidation type="list" allowBlank="1" showErrorMessage="1" sqref="C10">
      <formula1>Fuente!$D$20:$D$25</formula1>
    </dataValidation>
    <dataValidation type="list" allowBlank="1" showErrorMessage="1" sqref="H13">
      <formula1>Fuente!$B$20:$B$26</formula1>
    </dataValidation>
    <dataValidation type="list" allowBlank="1" showErrorMessage="1" sqref="C8">
      <formula1>Fuente!$A$3:$A$17</formula1>
    </dataValidation>
    <dataValidation type="list" allowBlank="1" showErrorMessage="1" sqref="C14">
      <formula1>Fuente!$A$20:$A$30</formula1>
    </dataValidation>
  </dataValidations>
  <printOptions/>
  <pageMargins bottom="1.0" footer="0.0" header="0.0" left="0.39000000000000007" right="0.39000000000000007" top="1.0"/>
  <pageSetup orientation="landscape"/>
  <headerFooter>
    <oddFooter>&amp;LDE-F06-V7&amp;RPágina 1 de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33"/>
    <col customWidth="1" min="2" max="2" width="37.0"/>
    <col customWidth="1" min="3" max="3" width="23.67"/>
    <col customWidth="1" min="4" max="4" width="16.67"/>
    <col customWidth="1" min="5" max="16" width="12.89"/>
    <col customWidth="1" min="17" max="26" width="14.44"/>
  </cols>
  <sheetData>
    <row r="1" ht="13.5" customHeight="1">
      <c r="A1" s="53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ht="15.75" customHeight="1">
      <c r="A2" s="54"/>
      <c r="B2" s="55"/>
      <c r="C2" s="56" t="s">
        <v>40</v>
      </c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 t="s">
        <v>1</v>
      </c>
      <c r="P2" s="7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ht="20.25" customHeight="1">
      <c r="A3" s="54"/>
      <c r="B3" s="8"/>
      <c r="C3" s="9"/>
      <c r="N3" s="10"/>
      <c r="O3" s="6" t="s">
        <v>2</v>
      </c>
      <c r="P3" s="7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ht="24.75" customHeight="1">
      <c r="A4" s="5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6" t="s">
        <v>3</v>
      </c>
      <c r="P4" s="7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ht="15.75" customHeight="1">
      <c r="A5" s="54"/>
      <c r="B5" s="5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ht="15.75" customHeight="1">
      <c r="A6" s="54"/>
      <c r="B6" s="58" t="s">
        <v>41</v>
      </c>
      <c r="C6" s="23" t="str">
        <f>IFERROR('1. Hoja de Vida'!C9,"")</f>
        <v>Oportunidad de entrega de elementos de consumo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7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19.5" customHeight="1">
      <c r="A7" s="54"/>
      <c r="B7" s="59" t="s">
        <v>42</v>
      </c>
      <c r="C7" s="23" t="s">
        <v>32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7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ht="15.75" customHeight="1">
      <c r="A8" s="54"/>
      <c r="B8" s="59" t="s">
        <v>43</v>
      </c>
      <c r="C8" s="60" t="s">
        <v>44</v>
      </c>
      <c r="D8" s="24"/>
      <c r="E8" s="24"/>
      <c r="F8" s="24"/>
      <c r="G8" s="24"/>
      <c r="H8" s="24"/>
      <c r="I8" s="24"/>
      <c r="J8" s="7"/>
      <c r="K8" s="61" t="s">
        <v>45</v>
      </c>
      <c r="L8" s="62"/>
      <c r="M8" s="63">
        <v>44502.0</v>
      </c>
      <c r="N8" s="24"/>
      <c r="O8" s="24"/>
      <c r="P8" s="7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ht="15.75" customHeight="1">
      <c r="A9" s="54"/>
      <c r="B9" s="59" t="s">
        <v>46</v>
      </c>
      <c r="C9" s="60" t="s">
        <v>47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7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ht="6.75" customHeight="1">
      <c r="A10" s="54"/>
      <c r="B10" s="6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7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ht="15.75" customHeight="1">
      <c r="A11" s="54"/>
      <c r="B11" s="65" t="s">
        <v>48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2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ht="15.75" customHeight="1">
      <c r="A12" s="54"/>
      <c r="B12" s="67" t="s">
        <v>49</v>
      </c>
      <c r="C12" s="68" t="s">
        <v>50</v>
      </c>
      <c r="D12" s="5"/>
      <c r="E12" s="69" t="s">
        <v>51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7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ht="15.75" customHeight="1">
      <c r="A13" s="54"/>
      <c r="B13" s="39"/>
      <c r="C13" s="12"/>
      <c r="D13" s="14"/>
      <c r="E13" s="70" t="s">
        <v>52</v>
      </c>
      <c r="F13" s="71" t="s">
        <v>53</v>
      </c>
      <c r="G13" s="71" t="s">
        <v>54</v>
      </c>
      <c r="H13" s="71" t="s">
        <v>55</v>
      </c>
      <c r="I13" s="71" t="s">
        <v>56</v>
      </c>
      <c r="J13" s="71" t="s">
        <v>57</v>
      </c>
      <c r="K13" s="71" t="s">
        <v>58</v>
      </c>
      <c r="L13" s="71" t="s">
        <v>59</v>
      </c>
      <c r="M13" s="71" t="s">
        <v>60</v>
      </c>
      <c r="N13" s="71" t="s">
        <v>61</v>
      </c>
      <c r="O13" s="71" t="s">
        <v>62</v>
      </c>
      <c r="P13" s="71" t="s">
        <v>63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43.5" customHeight="1">
      <c r="A14" s="54"/>
      <c r="B14" s="72" t="str">
        <f>IFERROR('1. Hoja de Vida'!F11,"")</f>
        <v>Número de solicitudes elementos de consumo atendidas oportunamente</v>
      </c>
      <c r="C14" s="72" t="s">
        <v>64</v>
      </c>
      <c r="D14" s="7"/>
      <c r="E14" s="73">
        <v>6.0</v>
      </c>
      <c r="F14" s="73">
        <v>9.0</v>
      </c>
      <c r="G14" s="73">
        <v>27.0</v>
      </c>
      <c r="H14" s="73">
        <v>19.0</v>
      </c>
      <c r="I14" s="73">
        <v>31.0</v>
      </c>
      <c r="J14" s="73">
        <v>49.0</v>
      </c>
      <c r="K14" s="73">
        <v>55.0</v>
      </c>
      <c r="L14" s="73">
        <v>21.0</v>
      </c>
      <c r="M14" s="73">
        <v>53.0</v>
      </c>
      <c r="N14" s="73">
        <v>48.0</v>
      </c>
      <c r="O14" s="74"/>
      <c r="P14" s="7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ht="55.5" customHeight="1">
      <c r="A15" s="54"/>
      <c r="B15" s="72" t="str">
        <f>IFERROR('1. Hoja de Vida'!F12,"")</f>
        <v>Total de solicitudes de elementos de consumo recibidas en el almácen</v>
      </c>
      <c r="C15" s="72" t="s">
        <v>65</v>
      </c>
      <c r="D15" s="7"/>
      <c r="E15" s="73">
        <v>6.0</v>
      </c>
      <c r="F15" s="73">
        <v>9.0</v>
      </c>
      <c r="G15" s="73">
        <v>27.0</v>
      </c>
      <c r="H15" s="73">
        <v>19.0</v>
      </c>
      <c r="I15" s="73">
        <v>31.0</v>
      </c>
      <c r="J15" s="73">
        <v>49.0</v>
      </c>
      <c r="K15" s="73">
        <v>55.0</v>
      </c>
      <c r="L15" s="73">
        <v>21.0</v>
      </c>
      <c r="M15" s="73">
        <v>53.0</v>
      </c>
      <c r="N15" s="73">
        <v>48.0</v>
      </c>
      <c r="O15" s="74"/>
      <c r="P15" s="7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ht="39.75" customHeight="1">
      <c r="A16" s="54"/>
      <c r="B16" s="72" t="s">
        <v>66</v>
      </c>
      <c r="C16" s="72" t="s">
        <v>67</v>
      </c>
      <c r="D16" s="7"/>
      <c r="E16" s="73">
        <v>5.0</v>
      </c>
      <c r="F16" s="73">
        <v>5.0</v>
      </c>
      <c r="G16" s="73">
        <v>5.0</v>
      </c>
      <c r="H16" s="73">
        <v>5.0</v>
      </c>
      <c r="I16" s="73">
        <v>5.0</v>
      </c>
      <c r="J16" s="73">
        <v>5.0</v>
      </c>
      <c r="K16" s="73">
        <v>5.0</v>
      </c>
      <c r="L16" s="73">
        <v>5.0</v>
      </c>
      <c r="M16" s="73">
        <v>5.0</v>
      </c>
      <c r="N16" s="73">
        <v>5.0</v>
      </c>
      <c r="O16" s="74"/>
      <c r="P16" s="7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ht="15.75" customHeight="1">
      <c r="A17" s="54"/>
      <c r="B17" s="75" t="s">
        <v>68</v>
      </c>
      <c r="C17" s="24"/>
      <c r="D17" s="7"/>
      <c r="E17" s="7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ht="15.75" customHeight="1">
      <c r="A18" s="54"/>
      <c r="B18" s="75" t="s">
        <v>69</v>
      </c>
      <c r="C18" s="24"/>
      <c r="D18" s="7"/>
      <c r="E18" s="78">
        <f t="shared" ref="E18:P18" si="1">IFERROR((E14/E15),"")</f>
        <v>1</v>
      </c>
      <c r="F18" s="79">
        <f t="shared" si="1"/>
        <v>1</v>
      </c>
      <c r="G18" s="79">
        <f t="shared" si="1"/>
        <v>1</v>
      </c>
      <c r="H18" s="79">
        <f t="shared" si="1"/>
        <v>1</v>
      </c>
      <c r="I18" s="79">
        <f t="shared" si="1"/>
        <v>1</v>
      </c>
      <c r="J18" s="79">
        <f t="shared" si="1"/>
        <v>1</v>
      </c>
      <c r="K18" s="79">
        <f t="shared" si="1"/>
        <v>1</v>
      </c>
      <c r="L18" s="79">
        <f t="shared" si="1"/>
        <v>1</v>
      </c>
      <c r="M18" s="79">
        <f t="shared" si="1"/>
        <v>1</v>
      </c>
      <c r="N18" s="79">
        <f t="shared" si="1"/>
        <v>1</v>
      </c>
      <c r="O18" s="79" t="str">
        <f t="shared" si="1"/>
        <v/>
      </c>
      <c r="P18" s="79" t="str">
        <f t="shared" si="1"/>
        <v/>
      </c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ht="15.75" customHeight="1">
      <c r="A19" s="54"/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ht="15.75" customHeight="1">
      <c r="A20" s="54"/>
      <c r="B20" s="83" t="s">
        <v>70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5.75" customHeight="1">
      <c r="A21" s="54"/>
      <c r="B21" s="86" t="s">
        <v>71</v>
      </c>
      <c r="C21" s="4"/>
      <c r="D21" s="4"/>
      <c r="E21" s="4"/>
      <c r="F21" s="4"/>
      <c r="G21" s="5"/>
      <c r="H21" s="87" t="s">
        <v>72</v>
      </c>
      <c r="I21" s="24"/>
      <c r="J21" s="24"/>
      <c r="K21" s="7"/>
      <c r="L21" s="88" t="s">
        <v>73</v>
      </c>
      <c r="M21" s="24"/>
      <c r="N21" s="24"/>
      <c r="O21" s="24"/>
      <c r="P21" s="7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ht="24.0" customHeight="1">
      <c r="A22" s="54"/>
      <c r="B22" s="12"/>
      <c r="C22" s="13"/>
      <c r="D22" s="13"/>
      <c r="E22" s="13"/>
      <c r="F22" s="13"/>
      <c r="G22" s="14"/>
      <c r="H22" s="89" t="s">
        <v>74</v>
      </c>
      <c r="I22" s="89" t="s">
        <v>75</v>
      </c>
      <c r="J22" s="89" t="s">
        <v>76</v>
      </c>
      <c r="K22" s="89" t="s">
        <v>44</v>
      </c>
      <c r="L22" s="90" t="s">
        <v>77</v>
      </c>
      <c r="M22" s="91" t="s">
        <v>78</v>
      </c>
      <c r="N22" s="24"/>
      <c r="O22" s="24"/>
      <c r="P22" s="7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ht="19.5" customHeight="1">
      <c r="A23" s="54"/>
      <c r="B23" s="92" t="s">
        <v>79</v>
      </c>
      <c r="C23" s="24"/>
      <c r="D23" s="24"/>
      <c r="E23" s="24"/>
      <c r="F23" s="24"/>
      <c r="G23" s="7"/>
      <c r="H23" s="93">
        <f>IFERROR(AVERAGE(E18:G18),"")</f>
        <v>1</v>
      </c>
      <c r="I23" s="93">
        <f>IFERROR(AVERAGE(H18:J18),"")</f>
        <v>1</v>
      </c>
      <c r="J23" s="93">
        <f>IFERROR(AVERAGE(K18:M18),"")</f>
        <v>1</v>
      </c>
      <c r="K23" s="93">
        <f>IFERROR(AVERAGE(N18:P18),"")</f>
        <v>1</v>
      </c>
      <c r="L23" s="94"/>
      <c r="M23" s="95"/>
      <c r="N23" s="24"/>
      <c r="O23" s="24"/>
      <c r="P23" s="7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19.5" customHeight="1">
      <c r="A24" s="54"/>
      <c r="B24" s="92" t="s">
        <v>80</v>
      </c>
      <c r="C24" s="24"/>
      <c r="D24" s="24"/>
      <c r="E24" s="24"/>
      <c r="F24" s="24"/>
      <c r="G24" s="7"/>
      <c r="H24" s="96">
        <f>IFERROR((AVERAGE(H23:K23)/('1. Hoja de Vida'!C13)),"")</f>
        <v>1</v>
      </c>
      <c r="I24" s="24"/>
      <c r="J24" s="24"/>
      <c r="K24" s="7"/>
      <c r="L24" s="94"/>
      <c r="M24" s="95"/>
      <c r="N24" s="24"/>
      <c r="O24" s="24"/>
      <c r="P24" s="7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ht="9.75" customHeight="1">
      <c r="A25" s="54"/>
      <c r="B25" s="9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98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ht="15.75" customHeight="1">
      <c r="A26" s="54"/>
      <c r="B26" s="99" t="s">
        <v>81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5.75" customHeight="1">
      <c r="A27" s="54"/>
      <c r="B27" s="100" t="s">
        <v>82</v>
      </c>
      <c r="C27" s="101" t="s">
        <v>83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7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32.25" customHeight="1">
      <c r="A28" s="54"/>
      <c r="B28" s="102" t="s">
        <v>84</v>
      </c>
      <c r="C28" s="103" t="s">
        <v>85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7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ht="15.75" customHeight="1">
      <c r="A29" s="54"/>
      <c r="B29" s="104" t="s">
        <v>86</v>
      </c>
      <c r="C29" s="101" t="s">
        <v>87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7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ht="15.75" customHeight="1">
      <c r="A30" s="54"/>
      <c r="B30" s="102" t="s">
        <v>88</v>
      </c>
      <c r="C30" s="10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7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ht="15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ht="15.75" customHeight="1">
      <c r="A32" s="54"/>
      <c r="B32" s="106" t="s">
        <v>89</v>
      </c>
      <c r="C32" s="7"/>
      <c r="D32" s="107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ht="33.75" customHeight="1">
      <c r="A33" s="54"/>
      <c r="B33" s="108" t="s">
        <v>90</v>
      </c>
      <c r="C33" s="109" t="s">
        <v>91</v>
      </c>
      <c r="D33" s="1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ht="15.75" customHeight="1">
      <c r="A34" s="54"/>
      <c r="B34" s="111" t="s">
        <v>92</v>
      </c>
      <c r="C34" s="112" t="s">
        <v>18</v>
      </c>
      <c r="D34" s="11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ht="13.5" customHeight="1">
      <c r="A35" s="54"/>
      <c r="B35" s="114" t="s">
        <v>93</v>
      </c>
      <c r="C35" s="115" t="s">
        <v>94</v>
      </c>
      <c r="D35" s="116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ht="18.0" customHeight="1">
      <c r="A36" s="54"/>
      <c r="B36" s="117" t="s">
        <v>95</v>
      </c>
      <c r="C36" s="115" t="s">
        <v>96</v>
      </c>
      <c r="D36" s="116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ht="15.75" customHeight="1">
      <c r="A37" s="54"/>
      <c r="B37" s="118" t="s">
        <v>97</v>
      </c>
      <c r="C37" s="119" t="s">
        <v>98</v>
      </c>
      <c r="D37" s="120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ht="15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ht="15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ht="15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ht="15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ht="15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ht="15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ht="15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ht="15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ht="15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ht="15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ht="15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ht="15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ht="15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ht="15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ht="15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ht="15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ht="15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ht="15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ht="15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ht="1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ht="15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ht="15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ht="15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ht="15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ht="15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ht="15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ht="15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ht="15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ht="15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ht="15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ht="15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ht="15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ht="15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ht="15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ht="15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ht="15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ht="15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ht="15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ht="15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ht="15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ht="15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ht="15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ht="15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ht="15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ht="15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ht="15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ht="15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ht="15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ht="15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ht="15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ht="15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ht="15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ht="15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ht="15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ht="15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ht="15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ht="15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ht="15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ht="15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ht="15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ht="15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ht="15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ht="15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ht="15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ht="15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ht="15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ht="15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ht="15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ht="15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ht="15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ht="15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ht="15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ht="15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ht="15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ht="15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ht="15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ht="15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ht="15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ht="15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ht="15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ht="15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ht="15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ht="15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ht="15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ht="15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ht="15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ht="15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ht="15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ht="15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ht="15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ht="15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ht="15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ht="15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ht="15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ht="15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ht="15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ht="15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ht="15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ht="15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ht="15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ht="15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ht="15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ht="15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ht="15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ht="15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ht="15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ht="15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ht="15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ht="15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ht="15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ht="15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ht="15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ht="15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ht="15.7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ht="15.7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ht="15.7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ht="15.7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ht="15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ht="15.7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ht="15.7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ht="15.7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ht="15.7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ht="15.7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ht="15.7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ht="15.7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ht="15.7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ht="15.7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ht="15.7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ht="15.7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ht="15.7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ht="15.7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ht="15.7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ht="15.7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ht="15.7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ht="15.7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ht="15.7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ht="15.7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ht="15.7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ht="15.7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ht="15.7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ht="15.7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ht="15.7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ht="15.7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ht="15.7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ht="15.7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ht="15.7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ht="15.7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ht="15.7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ht="15.7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ht="15.7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ht="15.7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ht="15.7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ht="15.7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ht="15.7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ht="15.7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ht="15.7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ht="15.7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ht="15.7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ht="15.7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ht="15.7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ht="15.7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ht="15.7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ht="15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ht="15.7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ht="15.7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ht="15.7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ht="15.7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ht="15.7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ht="15.7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ht="15.7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ht="15.7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ht="15.7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ht="15.7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ht="15.7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ht="15.7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ht="15.7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ht="15.7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ht="15.7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ht="15.7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ht="15.7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ht="15.7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ht="15.7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ht="15.7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ht="15.7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ht="15.7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ht="15.7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ht="15.7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ht="15.7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ht="15.7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ht="15.7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ht="15.7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ht="15.7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ht="15.7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ht="15.7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ht="15.7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ht="15.7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ht="15.7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ht="15.7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ht="15.7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ht="15.7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ht="15.7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ht="15.7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ht="15.7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ht="15.7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ht="15.7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ht="15.7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ht="15.7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ht="15.7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ht="15.7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ht="15.7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ht="15.7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ht="15.7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ht="15.7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ht="15.7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ht="15.7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ht="15.7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ht="15.7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ht="15.7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ht="15.7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ht="15.7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ht="15.7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ht="15.7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ht="15.7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ht="15.7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ht="15.7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ht="15.7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ht="15.7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ht="15.7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ht="15.7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ht="15.7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ht="15.7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ht="15.7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ht="15.7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ht="15.7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ht="15.7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ht="15.7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ht="15.7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ht="15.7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ht="15.7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ht="15.7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ht="15.7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ht="15.7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ht="15.7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ht="15.7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ht="15.7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ht="15.7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ht="15.7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ht="15.7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ht="15.7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ht="15.7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ht="15.7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ht="15.7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ht="15.7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ht="15.7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ht="15.7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ht="15.7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ht="15.7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ht="15.7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ht="15.7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ht="15.7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ht="15.7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ht="15.7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ht="15.7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ht="15.7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ht="15.7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ht="15.7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ht="15.7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ht="15.7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ht="15.7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ht="15.7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ht="15.7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ht="15.7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ht="15.7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ht="15.7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ht="15.7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ht="15.7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ht="15.7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ht="15.7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ht="15.7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ht="15.7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ht="15.7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ht="15.7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ht="15.7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ht="15.7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ht="15.7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ht="15.7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ht="15.7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ht="15.7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ht="15.7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ht="15.7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ht="15.7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ht="15.7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ht="15.7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ht="15.7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ht="15.7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ht="15.7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ht="15.7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ht="15.7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ht="15.7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ht="15.7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ht="15.7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ht="15.7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ht="15.7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ht="15.7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ht="15.7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ht="15.7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ht="15.7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ht="15.7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ht="15.7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ht="15.7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ht="15.7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ht="15.7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ht="15.7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ht="15.7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ht="15.7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ht="15.7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ht="15.7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ht="15.7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ht="15.7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ht="15.7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ht="15.7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ht="15.7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ht="15.7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ht="15.7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ht="15.7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ht="15.7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ht="15.7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ht="15.7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ht="15.7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ht="15.7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ht="15.7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ht="15.7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ht="15.7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ht="15.7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ht="15.7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ht="15.7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ht="15.7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ht="15.7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ht="15.7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ht="15.7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ht="15.7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ht="15.7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ht="15.7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ht="15.7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ht="15.7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ht="15.7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ht="15.7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ht="15.7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ht="15.7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ht="15.7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ht="15.7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ht="15.7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ht="15.7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ht="15.7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ht="15.7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ht="15.7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ht="15.7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ht="15.7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ht="15.7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ht="15.7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ht="15.7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ht="15.7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ht="15.7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ht="15.7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ht="15.7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ht="15.7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ht="15.7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ht="15.7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ht="15.7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ht="15.7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ht="15.7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ht="15.7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ht="15.7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ht="15.7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ht="15.7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ht="15.7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ht="15.7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ht="15.7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ht="15.7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ht="15.7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ht="15.7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ht="15.7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ht="15.7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ht="15.7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ht="15.7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ht="15.7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ht="15.7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ht="15.7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ht="15.7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ht="15.7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ht="15.7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ht="15.7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ht="15.7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ht="15.7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ht="15.7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ht="15.7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ht="15.7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ht="15.7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ht="15.7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ht="15.7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ht="15.7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ht="15.7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ht="15.7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ht="15.7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ht="15.7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ht="15.7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ht="15.7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ht="15.7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ht="15.7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ht="15.7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ht="15.7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ht="15.7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ht="15.7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ht="15.7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ht="15.7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ht="15.7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ht="15.7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ht="15.7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ht="15.7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ht="15.7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ht="15.7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ht="15.7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ht="15.7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ht="15.7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ht="15.7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ht="15.7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ht="15.7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ht="15.7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ht="15.7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ht="15.7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ht="15.7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ht="15.7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ht="15.7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ht="15.7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ht="15.7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ht="15.7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ht="15.7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ht="15.7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ht="15.7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ht="15.7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ht="15.7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ht="15.7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ht="15.7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ht="15.7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ht="15.7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ht="15.7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ht="15.7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ht="15.7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ht="15.7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ht="15.7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ht="15.7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ht="15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ht="15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ht="15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ht="15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ht="15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ht="15.7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ht="15.7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ht="15.7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ht="15.7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ht="15.7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ht="15.7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ht="15.7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ht="15.7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ht="15.7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ht="15.7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ht="15.7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ht="15.7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ht="15.7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ht="15.7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ht="15.7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ht="15.7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ht="15.7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ht="15.7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ht="15.7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ht="15.7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ht="15.7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ht="15.7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ht="15.7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ht="15.7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ht="15.7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ht="15.7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ht="15.7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ht="15.7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ht="15.7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ht="15.7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ht="15.7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ht="15.7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ht="15.7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ht="15.7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ht="15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ht="15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ht="15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ht="15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ht="15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ht="15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ht="15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ht="15.7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ht="15.7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ht="15.7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ht="15.7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ht="15.7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ht="15.7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ht="15.7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ht="15.7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ht="15.7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ht="15.7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ht="15.7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ht="15.7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ht="15.7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ht="15.7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ht="15.7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ht="15.7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ht="15.7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ht="15.7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ht="15.7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ht="15.7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ht="15.7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ht="15.7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ht="15.7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ht="15.7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ht="15.7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ht="15.7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ht="15.7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ht="15.7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ht="15.7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ht="15.7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ht="15.7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ht="15.7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ht="15.7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ht="15.7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ht="15.7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ht="15.7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ht="15.7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ht="15.7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ht="15.7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ht="15.7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ht="15.7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ht="15.7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ht="15.7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ht="15.7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ht="15.7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ht="15.7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ht="15.7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ht="15.7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ht="15.7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ht="15.7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ht="15.7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ht="15.7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ht="15.7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ht="15.7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ht="15.7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ht="15.7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ht="15.7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ht="15.7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ht="15.7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ht="15.7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ht="15.7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ht="15.7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ht="15.7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ht="15.7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ht="15.7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ht="15.7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ht="15.7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ht="15.7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ht="15.7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ht="15.7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ht="15.7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ht="15.7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ht="15.7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ht="15.7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ht="15.7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ht="15.7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ht="15.7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ht="15.7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ht="15.7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ht="15.7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ht="15.7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ht="15.7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ht="15.7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ht="15.7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ht="15.7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ht="15.7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ht="15.7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ht="15.7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ht="15.7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ht="15.7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ht="15.7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ht="15.7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ht="15.7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ht="15.7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ht="15.7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ht="15.7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ht="15.7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ht="15.7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ht="15.7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ht="15.7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ht="15.7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ht="15.7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ht="15.7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ht="15.7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ht="15.7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ht="15.7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ht="15.7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ht="15.7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ht="15.7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ht="15.7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ht="15.7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ht="15.7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ht="15.7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ht="15.7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ht="15.7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ht="15.7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ht="15.7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ht="15.7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ht="15.7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ht="15.7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ht="15.7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ht="15.7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ht="15.7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ht="15.7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ht="15.7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ht="15.7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ht="15.7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ht="15.7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ht="15.7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ht="15.7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ht="15.7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ht="15.7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ht="15.7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ht="15.7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ht="15.7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ht="15.7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ht="15.7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ht="15.7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ht="15.7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ht="15.7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ht="15.7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ht="15.7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ht="15.7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ht="15.7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ht="15.7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ht="15.7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ht="15.7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ht="15.7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ht="15.7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ht="15.7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ht="15.7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ht="15.7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ht="15.7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ht="15.7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ht="15.7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ht="15.7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ht="15.7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ht="15.7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ht="15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ht="15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ht="15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ht="15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ht="15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ht="15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ht="15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ht="15.7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ht="15.7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ht="15.7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ht="15.7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ht="15.7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ht="15.7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ht="15.7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ht="15.7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ht="15.7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ht="15.7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ht="15.7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ht="15.7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ht="15.7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ht="15.7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ht="15.7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ht="15.7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ht="15.7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ht="15.7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ht="15.7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ht="15.7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ht="15.7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ht="15.7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ht="15.7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ht="15.7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ht="15.7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ht="15.7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ht="15.7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ht="15.7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ht="15.7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ht="15.7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ht="15.7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ht="15.7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ht="15.7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ht="15.7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ht="15.7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ht="15.7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ht="15.7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ht="15.7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ht="15.7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ht="15.7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ht="15.7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ht="15.7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ht="15.7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ht="15.7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ht="15.7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ht="15.7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ht="15.7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ht="15.7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ht="15.7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ht="15.7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ht="15.7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ht="15.7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ht="15.7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ht="15.7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ht="15.7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ht="15.7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ht="15.7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ht="15.7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ht="15.7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ht="15.7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ht="15.7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ht="15.7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ht="15.7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ht="15.7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ht="15.7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ht="15.7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ht="15.7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ht="15.7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ht="15.7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ht="15.7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ht="15.7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ht="15.7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ht="15.7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ht="15.7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ht="15.7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ht="15.7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ht="15.7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ht="15.7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ht="15.7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ht="15.7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ht="15.7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ht="15.7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ht="15.7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ht="15.7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ht="15.7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ht="15.7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ht="15.7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ht="15.7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ht="15.7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ht="15.7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ht="15.7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ht="15.7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ht="15.7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ht="15.7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ht="15.7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ht="15.7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ht="15.7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ht="15.7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ht="15.7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ht="15.7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ht="15.7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ht="15.7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ht="15.7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ht="15.7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ht="15.7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ht="15.7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ht="15.7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ht="15.7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ht="15.7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ht="15.7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ht="15.7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ht="15.7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ht="15.7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ht="15.7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ht="15.7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ht="15.7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ht="15.7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ht="15.7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ht="15.7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ht="15.7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ht="15.7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ht="15.7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ht="15.7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ht="15.7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ht="15.7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ht="15.7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ht="15.7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ht="15.7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ht="15.7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ht="15.7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ht="15.7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ht="15.7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ht="15.7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ht="15.7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ht="15.7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ht="15.7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ht="15.7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ht="15.7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ht="15.7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ht="15.7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ht="15.7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ht="15.7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ht="15.7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ht="15.7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ht="15.7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ht="15.7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ht="15.7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ht="15.7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ht="15.7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ht="15.7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ht="15.7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ht="15.7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ht="15.7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ht="15.7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ht="15.7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ht="15.7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ht="15.7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ht="15.7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ht="15.7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ht="15.7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ht="15.7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ht="15.7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ht="15.7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ht="15.7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ht="15.7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ht="15.7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ht="15.7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ht="15.7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ht="15.7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ht="15.7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ht="15.7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ht="15.7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ht="15.7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ht="15.7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ht="15.7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ht="15.7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ht="15.7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ht="15.7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ht="15.7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ht="15.7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ht="15.7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ht="15.7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ht="15.7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ht="15.7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ht="15.7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ht="15.7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ht="15.7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ht="15.7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ht="15.7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ht="15.7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ht="15.7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ht="15.7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ht="15.7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ht="15.7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ht="15.7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ht="15.7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ht="15.7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ht="15.7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ht="15.7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ht="15.7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ht="15.7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ht="15.7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ht="15.7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ht="15.7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ht="15.7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ht="15.7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ht="15.7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ht="15.7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ht="15.7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ht="15.7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ht="15.7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ht="15.7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ht="15.7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ht="15.7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ht="15.7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ht="15.7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ht="15.7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ht="15.7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ht="15.7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ht="15.7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ht="15.7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ht="15.7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ht="15.7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ht="15.7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ht="15.7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ht="15.7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ht="15.7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ht="15.7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ht="15.7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ht="15.7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ht="15.7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ht="15.7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ht="15.7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ht="15.7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ht="15.7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ht="15.7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ht="15.7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ht="15.7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ht="15.7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ht="15.7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ht="15.7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ht="15.7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ht="15.7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ht="15.7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ht="15.7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ht="15.7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ht="15.7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ht="15.7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ht="15.7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ht="15.7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ht="15.7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ht="15.7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ht="15.7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ht="15.7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ht="15.7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ht="15.7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ht="15.7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ht="15.7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ht="15.7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ht="15.7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ht="15.7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ht="15.7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ht="15.7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ht="15.7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ht="15.7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ht="15.7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ht="15.7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ht="15.7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ht="15.7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ht="15.7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ht="15.7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ht="15.7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ht="15.7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ht="15.7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ht="15.7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ht="15.7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ht="15.7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ht="15.7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ht="15.7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ht="15.7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ht="15.7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ht="15.7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ht="15.7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ht="15.7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ht="15.7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ht="15.7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ht="15.7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ht="15.7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ht="15.7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ht="15.7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ht="15.7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ht="15.7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ht="15.7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ht="15.7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ht="15.7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ht="15.7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ht="15.7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ht="15.7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ht="15.7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mergeCells count="38">
    <mergeCell ref="B2:B4"/>
    <mergeCell ref="C2:N4"/>
    <mergeCell ref="O2:P2"/>
    <mergeCell ref="O3:P3"/>
    <mergeCell ref="O4:P4"/>
    <mergeCell ref="B5:P5"/>
    <mergeCell ref="C6:P6"/>
    <mergeCell ref="C7:P7"/>
    <mergeCell ref="C8:J8"/>
    <mergeCell ref="K8:L8"/>
    <mergeCell ref="M8:P8"/>
    <mergeCell ref="C9:P9"/>
    <mergeCell ref="B10:P10"/>
    <mergeCell ref="B11:P11"/>
    <mergeCell ref="E12:P12"/>
    <mergeCell ref="B18:D18"/>
    <mergeCell ref="B21:G22"/>
    <mergeCell ref="B23:G23"/>
    <mergeCell ref="B24:G24"/>
    <mergeCell ref="B12:B13"/>
    <mergeCell ref="C12:D13"/>
    <mergeCell ref="C14:D14"/>
    <mergeCell ref="C15:D15"/>
    <mergeCell ref="C16:D16"/>
    <mergeCell ref="B17:D17"/>
    <mergeCell ref="B20:P20"/>
    <mergeCell ref="C27:P27"/>
    <mergeCell ref="C28:P28"/>
    <mergeCell ref="C29:P29"/>
    <mergeCell ref="C30:P30"/>
    <mergeCell ref="B32:C32"/>
    <mergeCell ref="H21:K21"/>
    <mergeCell ref="L21:P21"/>
    <mergeCell ref="M22:P22"/>
    <mergeCell ref="M23:P23"/>
    <mergeCell ref="H24:K24"/>
    <mergeCell ref="M24:P24"/>
    <mergeCell ref="B26:P26"/>
  </mergeCells>
  <conditionalFormatting sqref="H23:K24">
    <cfRule type="containsBlanks" dxfId="0" priority="1" stopIfTrue="1">
      <formula>LEN(TRIM(H23))=0</formula>
    </cfRule>
  </conditionalFormatting>
  <conditionalFormatting sqref="H23:K24">
    <cfRule type="cellIs" dxfId="1" priority="2" operator="greaterThan">
      <formula>0.9</formula>
    </cfRule>
  </conditionalFormatting>
  <conditionalFormatting sqref="H23:K24">
    <cfRule type="cellIs" dxfId="2" priority="3" operator="between">
      <formula>0.7</formula>
      <formula>0.9</formula>
    </cfRule>
  </conditionalFormatting>
  <conditionalFormatting sqref="H23:K24">
    <cfRule type="cellIs" dxfId="3" priority="4" operator="lessThan">
      <formula>0.7</formula>
    </cfRule>
  </conditionalFormatting>
  <dataValidations>
    <dataValidation type="list" allowBlank="1" showErrorMessage="1" sqref="L23:L24">
      <formula1>Fuente!$B$34:$B$36</formula1>
    </dataValidation>
    <dataValidation type="list" allowBlank="1" showErrorMessage="1" sqref="C8">
      <formula1>Fuente!$A$34:$A$38</formula1>
    </dataValidation>
    <dataValidation type="list" allowBlank="1" showErrorMessage="1" sqref="C7">
      <formula1>Fuente!$A$20:$A$30</formula1>
    </dataValidation>
  </dataValidations>
  <printOptions/>
  <pageMargins bottom="1.0" footer="0.0" header="0.0" left="0.75" right="0.75" top="1.0"/>
  <pageSetup scale="47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0"/>
    <col customWidth="1" min="2" max="2" width="33.44"/>
    <col customWidth="1" min="3" max="3" width="89.33"/>
    <col customWidth="1" min="4" max="26" width="10.89"/>
  </cols>
  <sheetData>
    <row r="1" ht="15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ht="15.75" customHeight="1">
      <c r="A2" s="36"/>
      <c r="B2" s="121" t="s">
        <v>99</v>
      </c>
      <c r="C2" s="12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ht="15.75" customHeight="1">
      <c r="A3" s="36"/>
      <c r="B3" s="123"/>
      <c r="C3" s="123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ht="15.75" customHeight="1">
      <c r="A4" s="36"/>
      <c r="B4" s="124" t="s">
        <v>100</v>
      </c>
      <c r="C4" s="124" t="s">
        <v>101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ht="15.75" customHeight="1">
      <c r="A5" s="36"/>
      <c r="B5" s="121" t="s">
        <v>102</v>
      </c>
      <c r="C5" s="12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ht="15.75" customHeight="1">
      <c r="A6" s="36"/>
      <c r="B6" s="125" t="s">
        <v>5</v>
      </c>
      <c r="C6" s="126" t="s">
        <v>103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ht="15.75" customHeight="1">
      <c r="A7" s="36"/>
      <c r="B7" s="125" t="s">
        <v>104</v>
      </c>
      <c r="C7" s="126" t="s">
        <v>103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ht="15.75" customHeight="1">
      <c r="A8" s="36"/>
      <c r="B8" s="125" t="s">
        <v>105</v>
      </c>
      <c r="C8" s="126" t="s">
        <v>106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ht="15.75" customHeight="1">
      <c r="A9" s="36"/>
      <c r="B9" s="125" t="s">
        <v>107</v>
      </c>
      <c r="C9" s="127" t="s">
        <v>108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15.75" customHeight="1">
      <c r="A10" s="36"/>
      <c r="B10" s="125" t="s">
        <v>109</v>
      </c>
      <c r="C10" s="126" t="s">
        <v>110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210.75" customHeight="1">
      <c r="A11" s="36"/>
      <c r="B11" s="125" t="s">
        <v>111</v>
      </c>
      <c r="C11" s="128" t="s">
        <v>112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15.75" customHeight="1">
      <c r="A12" s="36"/>
      <c r="B12" s="125" t="s">
        <v>17</v>
      </c>
      <c r="C12" s="127" t="s">
        <v>113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ht="15.75" customHeight="1">
      <c r="A13" s="36"/>
      <c r="B13" s="125" t="s">
        <v>114</v>
      </c>
      <c r="C13" s="127" t="s">
        <v>115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ht="79.5" customHeight="1">
      <c r="A14" s="36"/>
      <c r="B14" s="125" t="s">
        <v>116</v>
      </c>
      <c r="C14" s="129" t="s">
        <v>117</v>
      </c>
      <c r="D14" s="36"/>
      <c r="E14" s="36"/>
      <c r="F14" s="36"/>
      <c r="G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ht="15.75" customHeight="1">
      <c r="A15" s="36"/>
      <c r="B15" s="125" t="s">
        <v>118</v>
      </c>
      <c r="C15" s="127" t="s">
        <v>119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ht="15.75" customHeight="1">
      <c r="A16" s="36"/>
      <c r="B16" s="125" t="s">
        <v>120</v>
      </c>
      <c r="C16" s="127" t="s">
        <v>121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ht="15.75" customHeight="1">
      <c r="A17" s="36"/>
      <c r="B17" s="125" t="s">
        <v>122</v>
      </c>
      <c r="C17" s="126" t="s">
        <v>123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ht="15.75" customHeight="1">
      <c r="A18" s="36"/>
      <c r="B18" s="125" t="s">
        <v>124</v>
      </c>
      <c r="C18" s="127" t="s">
        <v>125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ht="15.75" customHeight="1">
      <c r="A19" s="36"/>
      <c r="B19" s="130" t="s">
        <v>126</v>
      </c>
      <c r="C19" s="131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ht="24.75" customHeight="1">
      <c r="A20" s="36"/>
      <c r="B20" s="125" t="s">
        <v>127</v>
      </c>
      <c r="C20" s="132" t="s">
        <v>128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ht="24.75" customHeight="1">
      <c r="A21" s="36"/>
      <c r="B21" s="133" t="s">
        <v>45</v>
      </c>
      <c r="C21" s="134" t="s">
        <v>129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ht="48.75" customHeight="1">
      <c r="A22" s="36"/>
      <c r="B22" s="133" t="s">
        <v>49</v>
      </c>
      <c r="C22" s="135" t="s">
        <v>130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ht="24.75" customHeight="1">
      <c r="A23" s="36"/>
      <c r="B23" s="133" t="s">
        <v>50</v>
      </c>
      <c r="C23" s="134" t="s">
        <v>131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ht="66.75" customHeight="1">
      <c r="A24" s="36"/>
      <c r="B24" s="133" t="s">
        <v>68</v>
      </c>
      <c r="C24" s="135" t="s">
        <v>132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ht="24.75" customHeight="1">
      <c r="A25" s="36"/>
      <c r="B25" s="125" t="s">
        <v>133</v>
      </c>
      <c r="C25" s="134" t="s">
        <v>134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ht="24.75" customHeight="1">
      <c r="A26" s="36"/>
      <c r="B26" s="133" t="s">
        <v>71</v>
      </c>
      <c r="C26" s="134" t="s">
        <v>135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ht="15.75" customHeight="1">
      <c r="A27" s="36"/>
      <c r="B27" s="121" t="s">
        <v>136</v>
      </c>
      <c r="C27" s="1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ht="48.0" customHeight="1">
      <c r="A28" s="36"/>
      <c r="B28" s="125" t="s">
        <v>137</v>
      </c>
      <c r="C28" s="127" t="s">
        <v>138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ht="15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ht="15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15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ht="15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ht="15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ht="15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ht="15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ht="15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ht="15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ht="15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ht="15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ht="15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ht="15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ht="15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ht="15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ht="15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ht="15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ht="15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ht="15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ht="15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ht="15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4">
    <mergeCell ref="B2:C2"/>
    <mergeCell ref="B5:C5"/>
    <mergeCell ref="B19:C19"/>
    <mergeCell ref="B27:C2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8.11"/>
    <col customWidth="1" min="2" max="2" width="30.0"/>
    <col customWidth="1" min="3" max="26" width="10.56"/>
  </cols>
  <sheetData>
    <row r="1" ht="15.75" customHeight="1"/>
    <row r="2" ht="15.75" customHeight="1">
      <c r="A2" s="136" t="s">
        <v>104</v>
      </c>
      <c r="B2" s="136" t="s">
        <v>105</v>
      </c>
    </row>
    <row r="3" ht="15.75" customHeight="1">
      <c r="A3" s="137" t="s">
        <v>139</v>
      </c>
      <c r="B3" s="137" t="s">
        <v>139</v>
      </c>
    </row>
    <row r="4" ht="15.75" customHeight="1">
      <c r="A4" s="138" t="s">
        <v>140</v>
      </c>
      <c r="B4" s="138" t="s">
        <v>141</v>
      </c>
    </row>
    <row r="5" ht="15.75" customHeight="1">
      <c r="A5" s="138" t="s">
        <v>142</v>
      </c>
      <c r="B5" s="138" t="s">
        <v>143</v>
      </c>
    </row>
    <row r="6" ht="15.75" customHeight="1">
      <c r="A6" s="138" t="s">
        <v>144</v>
      </c>
      <c r="B6" s="138" t="s">
        <v>145</v>
      </c>
    </row>
    <row r="7" ht="15.75" customHeight="1">
      <c r="A7" s="138" t="s">
        <v>146</v>
      </c>
      <c r="B7" s="138" t="s">
        <v>147</v>
      </c>
    </row>
    <row r="8" ht="15.75" customHeight="1">
      <c r="A8" s="138" t="s">
        <v>148</v>
      </c>
      <c r="B8" s="138" t="s">
        <v>149</v>
      </c>
    </row>
    <row r="9" ht="15.75" customHeight="1">
      <c r="A9" s="138" t="s">
        <v>150</v>
      </c>
      <c r="B9" s="138" t="s">
        <v>151</v>
      </c>
    </row>
    <row r="10" ht="15.75" customHeight="1">
      <c r="A10" s="138" t="s">
        <v>8</v>
      </c>
      <c r="B10" s="138" t="s">
        <v>10</v>
      </c>
    </row>
    <row r="11" ht="15.75" customHeight="1">
      <c r="A11" s="138" t="s">
        <v>152</v>
      </c>
      <c r="B11" s="138" t="s">
        <v>153</v>
      </c>
    </row>
    <row r="12" ht="15.75" customHeight="1">
      <c r="A12" s="139" t="s">
        <v>154</v>
      </c>
      <c r="B12" s="138" t="s">
        <v>155</v>
      </c>
    </row>
    <row r="13" ht="15.75" customHeight="1">
      <c r="A13" s="139" t="s">
        <v>156</v>
      </c>
      <c r="B13" s="138" t="s">
        <v>157</v>
      </c>
    </row>
    <row r="14" ht="15.75" customHeight="1">
      <c r="A14" s="139" t="s">
        <v>158</v>
      </c>
      <c r="B14" s="138" t="s">
        <v>159</v>
      </c>
    </row>
    <row r="15" ht="15.75" customHeight="1">
      <c r="A15" s="139" t="s">
        <v>160</v>
      </c>
      <c r="B15" s="138" t="s">
        <v>161</v>
      </c>
    </row>
    <row r="16" ht="15.75" customHeight="1">
      <c r="A16" s="139" t="s">
        <v>162</v>
      </c>
      <c r="B16" s="138" t="s">
        <v>163</v>
      </c>
    </row>
    <row r="17" ht="15.75" customHeight="1">
      <c r="A17" s="139" t="s">
        <v>164</v>
      </c>
      <c r="B17" s="138" t="s">
        <v>165</v>
      </c>
    </row>
    <row r="18" ht="15.75" customHeight="1"/>
    <row r="19" ht="15.75" customHeight="1">
      <c r="A19" s="140" t="s">
        <v>124</v>
      </c>
      <c r="B19" s="140" t="s">
        <v>166</v>
      </c>
      <c r="D19" s="140" t="s">
        <v>167</v>
      </c>
      <c r="G19" s="141" t="s">
        <v>120</v>
      </c>
    </row>
    <row r="20" ht="15.75" customHeight="1">
      <c r="A20" s="137" t="s">
        <v>139</v>
      </c>
      <c r="B20" s="137" t="s">
        <v>139</v>
      </c>
      <c r="D20" s="137" t="s">
        <v>139</v>
      </c>
      <c r="G20" s="137" t="s">
        <v>139</v>
      </c>
    </row>
    <row r="21" ht="15.75" customHeight="1">
      <c r="A21" s="142" t="s">
        <v>168</v>
      </c>
      <c r="B21" s="142" t="s">
        <v>30</v>
      </c>
      <c r="D21" s="142" t="s">
        <v>16</v>
      </c>
      <c r="G21" s="142" t="s">
        <v>28</v>
      </c>
    </row>
    <row r="22" ht="15.75" customHeight="1">
      <c r="A22" s="142" t="s">
        <v>32</v>
      </c>
      <c r="B22" s="142" t="s">
        <v>169</v>
      </c>
      <c r="D22" s="142" t="s">
        <v>170</v>
      </c>
      <c r="G22" s="142" t="s">
        <v>171</v>
      </c>
    </row>
    <row r="23" ht="15.75" customHeight="1">
      <c r="A23" s="142" t="s">
        <v>172</v>
      </c>
      <c r="B23" s="142" t="s">
        <v>173</v>
      </c>
      <c r="D23" s="142" t="s">
        <v>174</v>
      </c>
    </row>
    <row r="24" ht="15.75" customHeight="1">
      <c r="A24" s="142" t="s">
        <v>175</v>
      </c>
      <c r="B24" s="142" t="s">
        <v>176</v>
      </c>
      <c r="D24" s="142" t="s">
        <v>177</v>
      </c>
    </row>
    <row r="25" ht="15.75" customHeight="1">
      <c r="A25" s="142" t="s">
        <v>178</v>
      </c>
      <c r="B25" s="142" t="s">
        <v>179</v>
      </c>
      <c r="D25" s="142" t="s">
        <v>180</v>
      </c>
    </row>
    <row r="26" ht="15.75" customHeight="1">
      <c r="A26" s="142" t="s">
        <v>181</v>
      </c>
      <c r="B26" s="142" t="s">
        <v>182</v>
      </c>
    </row>
    <row r="27" ht="15.75" customHeight="1">
      <c r="A27" s="142" t="s">
        <v>183</v>
      </c>
    </row>
    <row r="28" ht="15.75" customHeight="1">
      <c r="A28" s="142" t="s">
        <v>184</v>
      </c>
      <c r="B28" s="140" t="s">
        <v>17</v>
      </c>
      <c r="D28" s="141" t="s">
        <v>185</v>
      </c>
    </row>
    <row r="29" ht="15.75" customHeight="1">
      <c r="A29" s="142" t="s">
        <v>186</v>
      </c>
      <c r="B29" s="137" t="s">
        <v>139</v>
      </c>
      <c r="D29" s="137" t="s">
        <v>139</v>
      </c>
    </row>
    <row r="30" ht="15.75" customHeight="1">
      <c r="A30" s="142" t="s">
        <v>187</v>
      </c>
      <c r="B30" s="142" t="s">
        <v>188</v>
      </c>
      <c r="D30" s="143" t="s">
        <v>189</v>
      </c>
    </row>
    <row r="31" ht="15.75" customHeight="1">
      <c r="B31" s="142" t="s">
        <v>190</v>
      </c>
      <c r="D31" s="144" t="s">
        <v>191</v>
      </c>
    </row>
    <row r="32" ht="15.75" customHeight="1">
      <c r="B32" s="142" t="s">
        <v>18</v>
      </c>
      <c r="D32" s="144" t="s">
        <v>192</v>
      </c>
    </row>
    <row r="33" ht="15.75" customHeight="1">
      <c r="A33" s="140" t="s">
        <v>193</v>
      </c>
      <c r="B33" s="140" t="s">
        <v>194</v>
      </c>
      <c r="D33" s="145" t="s">
        <v>195</v>
      </c>
    </row>
    <row r="34" ht="15.75" customHeight="1">
      <c r="A34" s="137" t="s">
        <v>139</v>
      </c>
      <c r="B34" s="137" t="s">
        <v>139</v>
      </c>
      <c r="D34" s="144" t="s">
        <v>196</v>
      </c>
    </row>
    <row r="35" ht="15.75" customHeight="1">
      <c r="A35" s="142" t="s">
        <v>74</v>
      </c>
      <c r="B35" s="142" t="s">
        <v>197</v>
      </c>
      <c r="D35" s="144" t="s">
        <v>198</v>
      </c>
    </row>
    <row r="36" ht="15.75" customHeight="1">
      <c r="A36" s="142" t="s">
        <v>199</v>
      </c>
      <c r="B36" s="142" t="s">
        <v>200</v>
      </c>
      <c r="D36" s="144" t="s">
        <v>201</v>
      </c>
    </row>
    <row r="37" ht="15.75" customHeight="1">
      <c r="A37" s="142" t="s">
        <v>76</v>
      </c>
      <c r="D37" s="144" t="s">
        <v>202</v>
      </c>
    </row>
    <row r="38" ht="15.75" customHeight="1">
      <c r="A38" s="142" t="s">
        <v>44</v>
      </c>
      <c r="D38" s="145" t="s">
        <v>203</v>
      </c>
    </row>
    <row r="39" ht="15.75" customHeight="1">
      <c r="D39" s="144" t="s">
        <v>204</v>
      </c>
    </row>
    <row r="40" ht="15.75" customHeight="1">
      <c r="D40" s="144" t="s">
        <v>6</v>
      </c>
    </row>
    <row r="41" ht="15.75" customHeight="1">
      <c r="D41" s="145" t="s">
        <v>205</v>
      </c>
    </row>
    <row r="42" ht="15.75" customHeight="1">
      <c r="D42" s="144" t="s">
        <v>206</v>
      </c>
    </row>
    <row r="43" ht="15.75" customHeight="1">
      <c r="D43" s="144" t="s">
        <v>207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