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JUDITH\INDICADORES 2021\INDICADORES CUARTO TRIMESTRE\DICIEMBRE 2021\GESTION DE BIENES Y SERVICIOS\"/>
    </mc:Choice>
  </mc:AlternateContent>
  <xr:revisionPtr revIDLastSave="0" documentId="8_{4047AFB7-209D-4B01-B0A0-86DF0EB0D0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2" l="1"/>
  <c r="O18" i="2"/>
  <c r="N18" i="2"/>
  <c r="K23" i="2" s="1"/>
  <c r="M18" i="2"/>
  <c r="L18" i="2"/>
  <c r="K18" i="2"/>
  <c r="J23" i="2" s="1"/>
  <c r="J18" i="2"/>
  <c r="I18" i="2"/>
  <c r="I23" i="2" s="1"/>
  <c r="H18" i="2"/>
  <c r="G18" i="2"/>
  <c r="F18" i="2"/>
  <c r="E18" i="2"/>
  <c r="H23" i="2" s="1"/>
  <c r="B15" i="2"/>
  <c r="B14" i="2"/>
  <c r="C6" i="2"/>
  <c r="H24" i="2" l="1"/>
</calcChain>
</file>

<file path=xl/sharedStrings.xml><?xml version="1.0" encoding="utf-8"?>
<sst xmlns="http://schemas.openxmlformats.org/spreadsheetml/2006/main" count="248" uniqueCount="209">
  <si>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</si>
  <si>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</si>
  <si>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</si>
  <si>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</si>
  <si>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</si>
  <si>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</si>
  <si>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</si>
  <si>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</si>
  <si>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07.-Gestión de bienes y servicios</t>
  </si>
  <si>
    <t>Objetivo del proceso:</t>
  </si>
  <si>
    <t>Garantizar el suministro oportuno de los bienes y/o servicios a todos los procesos del IDT de acuerdo con las necesidades específicas y la disponibilidad de recursos.</t>
  </si>
  <si>
    <t>Nombre del Indicador:</t>
  </si>
  <si>
    <t>Oportunidad de entrega de elementos de consumo</t>
  </si>
  <si>
    <t>Objetivo del indicador:</t>
  </si>
  <si>
    <t>Hacer seguimiento a la oportunidad en la entrega de elementos de consumo</t>
  </si>
  <si>
    <t>Tipo:</t>
  </si>
  <si>
    <t>De eficacia</t>
  </si>
  <si>
    <t>Tendencia</t>
  </si>
  <si>
    <t>N.A.</t>
  </si>
  <si>
    <t>Línea base:</t>
  </si>
  <si>
    <t>Fórmula:</t>
  </si>
  <si>
    <t>Numerador
Denominador</t>
  </si>
  <si>
    <t>Número de solicitudes elementos de consumo atendidas oportunamente</t>
  </si>
  <si>
    <t>x 100</t>
  </si>
  <si>
    <t>Denominador</t>
  </si>
  <si>
    <t>Total de solicitudes de elementos de consumo recibidas en el almácen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</si>
  <si>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</si>
  <si>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</si>
  <si>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</si>
  <si>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</si>
  <si>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</si>
  <si>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</si>
  <si>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</si>
  <si>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</si>
  <si>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>Catalina Beatriz Galindo Charris - Profesional Especializado - Gestión de Bienes y Servicios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</si>
  <si>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</si>
  <si>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</si>
  <si>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</si>
  <si>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</si>
  <si>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X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</si>
  <si>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</si>
  <si>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</si>
  <si>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</si>
  <si>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</si>
  <si>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</si>
  <si>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</si>
  <si>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</si>
  <si>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Información primaria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</si>
  <si>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</si>
  <si>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</si>
  <si>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</si>
  <si>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</si>
  <si>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</si>
  <si>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</si>
  <si>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</si>
  <si>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</si>
  <si>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</si>
  <si>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</si>
  <si>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</si>
  <si>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</si>
  <si>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</si>
  <si>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</si>
  <si>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</si>
  <si>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</si>
  <si>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 las solicitudes de elementos de consumo atendidas en el tiempo máximo de 3 dias después de recibida la solicitud.</t>
  </si>
  <si>
    <t>Se refiere a las solicitades radicadas por las diferentes dependencias del IDT en el almacén.</t>
  </si>
  <si>
    <t>Percepción del servicio (1 a 5)</t>
  </si>
  <si>
    <t>Se refiere a la satisfacción del usuario con el servico en tiempo y calidad.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</si>
  <si>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</si>
  <si>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</si>
  <si>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</si>
  <si>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</si>
  <si>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</si>
  <si>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</si>
  <si>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</si>
  <si>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</si>
  <si>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</si>
  <si>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</si>
  <si>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</si>
  <si>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</si>
  <si>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</si>
  <si>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</si>
  <si>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</si>
  <si>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Se incrementaron las solicitudes en el mes de marzo, en especial la entrega de material promocional con la activación de eventos y ciudad en general</t>
  </si>
  <si>
    <t>Trimestre II:</t>
  </si>
  <si>
    <t>Se incrementaron las solicitudes en el mes de mayo y junio, en especial la entrega de material promocional con las actividades programadas por los procesos misionales y la feria ANATO. En julio sigue aumentando con la reactivación económica y el regreso gradual a la presencialidad. En agosto se atendieron 21 solicitudes de papelería, material promocional y de bioseguridas, en la medición de satisfacción, el 100% de los usuarios sigue satisfecho con la prestación del servicio y se ha realizado la entrega oportuna en un 100%</t>
  </si>
  <si>
    <t>Trimestre III:</t>
  </si>
  <si>
    <t>En septiembre incrementan las solicitudes, en especial material promocional, con la reactivación económica y regreso progresivo gradual a las oficinas de las sede IDT. En octubre, se siguen atendiendo solicitudes de material promocional, papelería y de bioseguridad en el marco de la reactivación económica del sector turismo y el trabajo presencial en la sede IDT en alternancias.</t>
  </si>
  <si>
    <t>Trimestre IV:</t>
  </si>
  <si>
    <t>En octubre se atendieron todas las solicitudes de manera opurtna del 281 al 330, en noviembre tambien se atendieron oprtunamente del 331 al 387 y en diciembre no fue la excepción del 331 al 387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</si>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</sst>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0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 applyAlignment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9" fontId="7" fillId="0" borderId="5" xfId="0" applyNumberFormat="1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13.109375" customWidth="1"/>
    <col min="6" max="6" width="9.109375" customWidth="1"/>
    <col min="7" max="7" width="38.3320312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1"/>
      <c r="B2" s="102"/>
      <c r="C2" s="104" t="s">
        <v>0</v>
      </c>
      <c r="D2" s="105"/>
      <c r="E2" s="105"/>
      <c r="F2" s="106"/>
      <c r="G2" s="112" t="s">
        <v>1</v>
      </c>
      <c r="H2" s="9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" customHeight="1">
      <c r="A3" s="1"/>
      <c r="B3" s="103"/>
      <c r="C3" s="107"/>
      <c r="D3" s="108"/>
      <c r="E3" s="108"/>
      <c r="F3" s="109"/>
      <c r="G3" s="112" t="s">
        <v>2</v>
      </c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>
      <c r="A4" s="1"/>
      <c r="B4" s="96"/>
      <c r="C4" s="110"/>
      <c r="D4" s="111"/>
      <c r="E4" s="111"/>
      <c r="F4" s="99"/>
      <c r="G4" s="112" t="s">
        <v>3</v>
      </c>
      <c r="H4" s="9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1"/>
      <c r="B7" s="9" t="s">
        <v>5</v>
      </c>
      <c r="C7" s="90" t="s">
        <v>6</v>
      </c>
      <c r="D7" s="91"/>
      <c r="E7" s="91"/>
      <c r="F7" s="91"/>
      <c r="G7" s="91"/>
      <c r="H7" s="9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2.5" customHeight="1">
      <c r="A8" s="1"/>
      <c r="B8" s="10" t="s">
        <v>7</v>
      </c>
      <c r="C8" s="11" t="s">
        <v>8</v>
      </c>
      <c r="D8" s="9" t="s">
        <v>9</v>
      </c>
      <c r="E8" s="90" t="s">
        <v>10</v>
      </c>
      <c r="F8" s="91"/>
      <c r="G8" s="91"/>
      <c r="H8" s="9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6.5" customHeight="1">
      <c r="A9" s="1"/>
      <c r="B9" s="12" t="s">
        <v>11</v>
      </c>
      <c r="C9" s="13" t="s">
        <v>12</v>
      </c>
      <c r="D9" s="9" t="s">
        <v>13</v>
      </c>
      <c r="E9" s="90" t="s">
        <v>14</v>
      </c>
      <c r="F9" s="91"/>
      <c r="G9" s="91"/>
      <c r="H9" s="9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 t="s">
        <v>15</v>
      </c>
      <c r="C10" s="15" t="s">
        <v>16</v>
      </c>
      <c r="D10" s="16" t="s">
        <v>17</v>
      </c>
      <c r="E10" s="90" t="s">
        <v>18</v>
      </c>
      <c r="F10" s="91"/>
      <c r="G10" s="91"/>
      <c r="H10" s="9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3" t="s">
        <v>19</v>
      </c>
      <c r="C11" s="95">
        <v>1</v>
      </c>
      <c r="D11" s="97" t="s">
        <v>20</v>
      </c>
      <c r="E11" s="17" t="s">
        <v>21</v>
      </c>
      <c r="F11" s="18" t="s">
        <v>22</v>
      </c>
      <c r="G11" s="19"/>
      <c r="H11" s="98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4"/>
      <c r="C12" s="96"/>
      <c r="D12" s="96"/>
      <c r="E12" s="20" t="s">
        <v>24</v>
      </c>
      <c r="F12" s="21" t="s">
        <v>25</v>
      </c>
      <c r="G12" s="22"/>
      <c r="H12" s="9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3">
        <v>1</v>
      </c>
      <c r="D13" s="12" t="s">
        <v>27</v>
      </c>
      <c r="E13" s="100" t="s">
        <v>28</v>
      </c>
      <c r="F13" s="92"/>
      <c r="G13" s="24" t="s">
        <v>29</v>
      </c>
      <c r="H13" s="25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4" t="s">
        <v>31</v>
      </c>
      <c r="C14" s="101" t="s">
        <v>32</v>
      </c>
      <c r="D14" s="91"/>
      <c r="E14" s="91"/>
      <c r="F14" s="91"/>
      <c r="G14" s="91"/>
      <c r="H14" s="9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6" t="s">
        <v>33</v>
      </c>
      <c r="C16" s="27" t="s">
        <v>34</v>
      </c>
      <c r="D16" s="28"/>
      <c r="E16" s="28"/>
      <c r="F16" s="28"/>
      <c r="G16" s="28"/>
      <c r="H16" s="2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6" t="s">
        <v>35</v>
      </c>
      <c r="C17" s="29" t="s">
        <v>36</v>
      </c>
      <c r="D17" s="30"/>
      <c r="E17" s="30"/>
      <c r="F17" s="30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6" t="s">
        <v>37</v>
      </c>
      <c r="C18" s="29" t="s">
        <v>38</v>
      </c>
      <c r="D18" s="30"/>
      <c r="E18" s="30"/>
      <c r="F18" s="30"/>
      <c r="G18" s="30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3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4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5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A7" workbookViewId="0"/>
  </sheetViews>
  <sheetFormatPr baseColWidth="10" defaultColWidth="11.21875" defaultRowHeight="15" customHeight="1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.75" customHeight="1">
      <c r="A2" s="32"/>
      <c r="B2" s="113"/>
      <c r="C2" s="114" t="s">
        <v>40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12" t="s">
        <v>1</v>
      </c>
      <c r="P2" s="9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0.25" customHeight="1">
      <c r="A3" s="32"/>
      <c r="B3" s="103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12" t="s">
        <v>2</v>
      </c>
      <c r="P3" s="9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4.75" customHeight="1">
      <c r="A4" s="32"/>
      <c r="B4" s="96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9"/>
      <c r="O4" s="112" t="s">
        <v>3</v>
      </c>
      <c r="P4" s="9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32"/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32"/>
      <c r="B6" s="33" t="s">
        <v>41</v>
      </c>
      <c r="C6" s="90" t="str">
        <f>IFERROR('1. Hoja de Vida'!C9,"")</f>
        <v>Oportunidad de entrega de elementos de consumo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9.5" customHeight="1">
      <c r="A7" s="32"/>
      <c r="B7" s="34" t="s">
        <v>42</v>
      </c>
      <c r="C7" s="90" t="s">
        <v>32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32"/>
      <c r="B8" s="34" t="s">
        <v>43</v>
      </c>
      <c r="C8" s="90" t="s">
        <v>44</v>
      </c>
      <c r="D8" s="91"/>
      <c r="E8" s="91"/>
      <c r="F8" s="91"/>
      <c r="G8" s="91"/>
      <c r="H8" s="91"/>
      <c r="I8" s="91"/>
      <c r="J8" s="92"/>
      <c r="K8" s="116" t="s">
        <v>45</v>
      </c>
      <c r="L8" s="117"/>
      <c r="M8" s="118">
        <v>44561</v>
      </c>
      <c r="N8" s="91"/>
      <c r="O8" s="91"/>
      <c r="P8" s="9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32"/>
      <c r="B9" s="34" t="s">
        <v>46</v>
      </c>
      <c r="C9" s="90" t="s">
        <v>47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6.75" customHeight="1">
      <c r="A10" s="32"/>
      <c r="B10" s="11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120" t="s">
        <v>48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7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126" t="s">
        <v>49</v>
      </c>
      <c r="C12" s="127" t="s">
        <v>50</v>
      </c>
      <c r="D12" s="106"/>
      <c r="E12" s="122" t="s">
        <v>51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94"/>
      <c r="C13" s="110"/>
      <c r="D13" s="99"/>
      <c r="E13" s="35" t="s">
        <v>52</v>
      </c>
      <c r="F13" s="36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36" t="s">
        <v>58</v>
      </c>
      <c r="L13" s="36" t="s">
        <v>59</v>
      </c>
      <c r="M13" s="36" t="s">
        <v>60</v>
      </c>
      <c r="N13" s="36" t="s">
        <v>61</v>
      </c>
      <c r="O13" s="36" t="s">
        <v>62</v>
      </c>
      <c r="P13" s="36" t="s">
        <v>63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43.5" customHeight="1">
      <c r="A14" s="32"/>
      <c r="B14" s="37" t="str">
        <f>IFERROR('1. Hoja de Vida'!F11,"")</f>
        <v>Número de solicitudes elementos de consumo atendidas oportunamente</v>
      </c>
      <c r="C14" s="128" t="s">
        <v>64</v>
      </c>
      <c r="D14" s="92"/>
      <c r="E14" s="38">
        <v>6</v>
      </c>
      <c r="F14" s="38">
        <v>9</v>
      </c>
      <c r="G14" s="38">
        <v>27</v>
      </c>
      <c r="H14" s="38">
        <v>19</v>
      </c>
      <c r="I14" s="38">
        <v>31</v>
      </c>
      <c r="J14" s="38">
        <v>49</v>
      </c>
      <c r="K14" s="38">
        <v>55</v>
      </c>
      <c r="L14" s="38">
        <v>21</v>
      </c>
      <c r="M14" s="38">
        <v>53</v>
      </c>
      <c r="N14" s="38">
        <v>48</v>
      </c>
      <c r="O14" s="38">
        <v>57</v>
      </c>
      <c r="P14" s="38">
        <v>72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55.5" customHeight="1">
      <c r="A15" s="32"/>
      <c r="B15" s="37" t="str">
        <f>IFERROR('1. Hoja de Vida'!F12,"")</f>
        <v>Total de solicitudes de elementos de consumo recibidas en el almácen</v>
      </c>
      <c r="C15" s="128" t="s">
        <v>65</v>
      </c>
      <c r="D15" s="92"/>
      <c r="E15" s="38">
        <v>6</v>
      </c>
      <c r="F15" s="38">
        <v>9</v>
      </c>
      <c r="G15" s="38">
        <v>27</v>
      </c>
      <c r="H15" s="38">
        <v>19</v>
      </c>
      <c r="I15" s="38">
        <v>31</v>
      </c>
      <c r="J15" s="38">
        <v>49</v>
      </c>
      <c r="K15" s="38">
        <v>55</v>
      </c>
      <c r="L15" s="38">
        <v>21</v>
      </c>
      <c r="M15" s="38">
        <v>53</v>
      </c>
      <c r="N15" s="38">
        <v>48</v>
      </c>
      <c r="O15" s="38">
        <v>57</v>
      </c>
      <c r="P15" s="38">
        <v>72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39.75" customHeight="1">
      <c r="A16" s="32"/>
      <c r="B16" s="37" t="s">
        <v>66</v>
      </c>
      <c r="C16" s="128" t="s">
        <v>67</v>
      </c>
      <c r="D16" s="92"/>
      <c r="E16" s="38">
        <v>5</v>
      </c>
      <c r="F16" s="38">
        <v>5</v>
      </c>
      <c r="G16" s="38">
        <v>5</v>
      </c>
      <c r="H16" s="38">
        <v>5</v>
      </c>
      <c r="I16" s="38">
        <v>5</v>
      </c>
      <c r="J16" s="38">
        <v>5</v>
      </c>
      <c r="K16" s="38">
        <v>5</v>
      </c>
      <c r="L16" s="38">
        <v>5</v>
      </c>
      <c r="M16" s="38">
        <v>5</v>
      </c>
      <c r="N16" s="38">
        <v>5</v>
      </c>
      <c r="O16" s="38">
        <v>5</v>
      </c>
      <c r="P16" s="38">
        <v>5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123" t="s">
        <v>68</v>
      </c>
      <c r="C17" s="91"/>
      <c r="D17" s="92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123" t="s">
        <v>69</v>
      </c>
      <c r="C18" s="91"/>
      <c r="D18" s="92"/>
      <c r="E18" s="41">
        <f t="shared" ref="E18:P18" si="0">IFERROR((E14/E15),"")</f>
        <v>1</v>
      </c>
      <c r="F18" s="42">
        <f t="shared" si="0"/>
        <v>1</v>
      </c>
      <c r="G18" s="42">
        <f t="shared" si="0"/>
        <v>1</v>
      </c>
      <c r="H18" s="42">
        <f t="shared" si="0"/>
        <v>1</v>
      </c>
      <c r="I18" s="42">
        <f t="shared" si="0"/>
        <v>1</v>
      </c>
      <c r="J18" s="42">
        <f t="shared" si="0"/>
        <v>1</v>
      </c>
      <c r="K18" s="42">
        <f t="shared" si="0"/>
        <v>1</v>
      </c>
      <c r="L18" s="42">
        <f t="shared" si="0"/>
        <v>1</v>
      </c>
      <c r="M18" s="42">
        <f t="shared" si="0"/>
        <v>1</v>
      </c>
      <c r="N18" s="42">
        <f t="shared" si="0"/>
        <v>1</v>
      </c>
      <c r="O18" s="42">
        <f t="shared" si="0"/>
        <v>1</v>
      </c>
      <c r="P18" s="42">
        <f t="shared" si="0"/>
        <v>1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129" t="s">
        <v>70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1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124" t="s">
        <v>71</v>
      </c>
      <c r="C21" s="105"/>
      <c r="D21" s="105"/>
      <c r="E21" s="105"/>
      <c r="F21" s="105"/>
      <c r="G21" s="106"/>
      <c r="H21" s="134" t="s">
        <v>72</v>
      </c>
      <c r="I21" s="91"/>
      <c r="J21" s="91"/>
      <c r="K21" s="92"/>
      <c r="L21" s="135" t="s">
        <v>73</v>
      </c>
      <c r="M21" s="91"/>
      <c r="N21" s="91"/>
      <c r="O21" s="91"/>
      <c r="P21" s="9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24" customHeight="1">
      <c r="A22" s="32"/>
      <c r="B22" s="110"/>
      <c r="C22" s="111"/>
      <c r="D22" s="111"/>
      <c r="E22" s="111"/>
      <c r="F22" s="111"/>
      <c r="G22" s="99"/>
      <c r="H22" s="46" t="s">
        <v>74</v>
      </c>
      <c r="I22" s="46" t="s">
        <v>75</v>
      </c>
      <c r="J22" s="46" t="s">
        <v>76</v>
      </c>
      <c r="K22" s="46" t="s">
        <v>44</v>
      </c>
      <c r="L22" s="47" t="s">
        <v>77</v>
      </c>
      <c r="M22" s="136" t="s">
        <v>78</v>
      </c>
      <c r="N22" s="91"/>
      <c r="O22" s="91"/>
      <c r="P22" s="9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9.5" customHeight="1">
      <c r="A23" s="32"/>
      <c r="B23" s="125" t="s">
        <v>79</v>
      </c>
      <c r="C23" s="91"/>
      <c r="D23" s="91"/>
      <c r="E23" s="91"/>
      <c r="F23" s="91"/>
      <c r="G23" s="92"/>
      <c r="H23" s="48">
        <f>IFERROR(AVERAGE(E18:G18),"")</f>
        <v>1</v>
      </c>
      <c r="I23" s="48">
        <f>IFERROR(AVERAGE(H18:J18),"")</f>
        <v>1</v>
      </c>
      <c r="J23" s="48">
        <f>IFERROR(AVERAGE(K18:M18),"")</f>
        <v>1</v>
      </c>
      <c r="K23" s="48">
        <f>IFERROR(AVERAGE(N18:P18),"")</f>
        <v>1</v>
      </c>
      <c r="L23" s="49"/>
      <c r="M23" s="137"/>
      <c r="N23" s="91"/>
      <c r="O23" s="91"/>
      <c r="P23" s="9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9.5" customHeight="1">
      <c r="A24" s="32"/>
      <c r="B24" s="125" t="s">
        <v>80</v>
      </c>
      <c r="C24" s="91"/>
      <c r="D24" s="91"/>
      <c r="E24" s="91"/>
      <c r="F24" s="91"/>
      <c r="G24" s="92"/>
      <c r="H24" s="138">
        <f>IFERROR((AVERAGE(H23:K23)/('1. Hoja de Vida'!C13)),"")</f>
        <v>1</v>
      </c>
      <c r="I24" s="91"/>
      <c r="J24" s="91"/>
      <c r="K24" s="92"/>
      <c r="L24" s="49"/>
      <c r="M24" s="137"/>
      <c r="N24" s="91"/>
      <c r="O24" s="91"/>
      <c r="P24" s="9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9.75" customHeight="1">
      <c r="A25" s="32"/>
      <c r="B25" s="5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51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139" t="s">
        <v>81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52" t="s">
        <v>82</v>
      </c>
      <c r="C27" s="132" t="s">
        <v>83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32.25" customHeight="1">
      <c r="A28" s="32"/>
      <c r="B28" s="53" t="s">
        <v>84</v>
      </c>
      <c r="C28" s="101" t="s">
        <v>85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54" t="s">
        <v>86</v>
      </c>
      <c r="C29" s="132" t="s">
        <v>87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53" t="s">
        <v>88</v>
      </c>
      <c r="C30" s="132" t="s">
        <v>89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133" t="s">
        <v>90</v>
      </c>
      <c r="C32" s="92"/>
      <c r="D32" s="5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33.75" customHeight="1">
      <c r="A33" s="32"/>
      <c r="B33" s="56" t="s">
        <v>91</v>
      </c>
      <c r="C33" s="57" t="s">
        <v>92</v>
      </c>
      <c r="D33" s="5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59" t="s">
        <v>93</v>
      </c>
      <c r="C34" s="60" t="s">
        <v>18</v>
      </c>
      <c r="D34" s="6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3.5" customHeight="1">
      <c r="A35" s="32"/>
      <c r="B35" s="62" t="s">
        <v>94</v>
      </c>
      <c r="C35" s="63" t="s">
        <v>95</v>
      </c>
      <c r="D35" s="64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8" customHeight="1">
      <c r="A36" s="32"/>
      <c r="B36" s="65" t="s">
        <v>96</v>
      </c>
      <c r="C36" s="63" t="s">
        <v>97</v>
      </c>
      <c r="D36" s="64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66" t="s">
        <v>98</v>
      </c>
      <c r="C37" s="67" t="s">
        <v>99</v>
      </c>
      <c r="D37" s="6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38">
    <mergeCell ref="B26:P26"/>
    <mergeCell ref="C27:P27"/>
    <mergeCell ref="C28:P28"/>
    <mergeCell ref="C29:P29"/>
    <mergeCell ref="C30:P30"/>
    <mergeCell ref="B32:C32"/>
    <mergeCell ref="B21:G22"/>
    <mergeCell ref="B23:G23"/>
    <mergeCell ref="B24:G24"/>
    <mergeCell ref="B12:B13"/>
    <mergeCell ref="C12:D13"/>
    <mergeCell ref="C14:D14"/>
    <mergeCell ref="C15:D15"/>
    <mergeCell ref="C16:D16"/>
    <mergeCell ref="B17:D17"/>
    <mergeCell ref="B20:P20"/>
    <mergeCell ref="H21:K21"/>
    <mergeCell ref="L21:P21"/>
    <mergeCell ref="M22:P22"/>
    <mergeCell ref="M23:P23"/>
    <mergeCell ref="H24:K24"/>
    <mergeCell ref="M24:P24"/>
    <mergeCell ref="C9:P9"/>
    <mergeCell ref="B10:P10"/>
    <mergeCell ref="B11:P11"/>
    <mergeCell ref="E12:P12"/>
    <mergeCell ref="B18:D18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3:K24">
    <cfRule type="containsBlanks" dxfId="3" priority="1" stopIfTrue="1">
      <formula>LEN(TRIM(H23))=0</formula>
    </cfRule>
  </conditionalFormatting>
  <conditionalFormatting sqref="H23:K24">
    <cfRule type="cellIs" dxfId="2" priority="2" operator="greaterThan">
      <formula>0.9</formula>
    </cfRule>
  </conditionalFormatting>
  <conditionalFormatting sqref="H23:K24">
    <cfRule type="cellIs" dxfId="1" priority="3" operator="between">
      <formula>0.7</formula>
      <formula>0.9</formula>
    </cfRule>
  </conditionalFormatting>
  <conditionalFormatting sqref="H23:K24">
    <cfRule type="cellIs" dxfId="0" priority="4" operator="lessThan">
      <formula>0.7</formula>
    </cfRule>
  </conditionalFormatting>
  <pageMargins left="0.75" right="0.75" top="1" bottom="1" header="0" footer="0"/>
  <pageSetup scale="47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L23:L24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>
      <c r="A2" s="18"/>
      <c r="B2" s="140" t="s">
        <v>100</v>
      </c>
      <c r="C2" s="14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customHeight="1">
      <c r="A3" s="18"/>
      <c r="B3" s="69"/>
      <c r="C3" s="6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>
      <c r="A4" s="18"/>
      <c r="B4" s="70" t="s">
        <v>101</v>
      </c>
      <c r="C4" s="70" t="s">
        <v>102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customHeight="1">
      <c r="A5" s="18"/>
      <c r="B5" s="140" t="s">
        <v>103</v>
      </c>
      <c r="C5" s="141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>
      <c r="A6" s="18"/>
      <c r="B6" s="71" t="s">
        <v>5</v>
      </c>
      <c r="C6" s="72" t="s">
        <v>104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>
      <c r="A7" s="18"/>
      <c r="B7" s="71" t="s">
        <v>105</v>
      </c>
      <c r="C7" s="72" t="s">
        <v>104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>
      <c r="A8" s="18"/>
      <c r="B8" s="71" t="s">
        <v>106</v>
      </c>
      <c r="C8" s="72" t="s">
        <v>107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>
      <c r="A9" s="18"/>
      <c r="B9" s="71" t="s">
        <v>108</v>
      </c>
      <c r="C9" s="73" t="s">
        <v>109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>
      <c r="A10" s="18"/>
      <c r="B10" s="71" t="s">
        <v>110</v>
      </c>
      <c r="C10" s="72" t="s">
        <v>111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10.75" customHeight="1">
      <c r="A11" s="18"/>
      <c r="B11" s="71" t="s">
        <v>112</v>
      </c>
      <c r="C11" s="74" t="s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>
      <c r="A12" s="18"/>
      <c r="B12" s="71" t="s">
        <v>17</v>
      </c>
      <c r="C12" s="73" t="s">
        <v>114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>
      <c r="A13" s="18"/>
      <c r="B13" s="71" t="s">
        <v>115</v>
      </c>
      <c r="C13" s="73" t="s">
        <v>116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9.5" customHeight="1">
      <c r="A14" s="18"/>
      <c r="B14" s="71" t="s">
        <v>117</v>
      </c>
      <c r="C14" s="75" t="s">
        <v>118</v>
      </c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>
      <c r="A15" s="18"/>
      <c r="B15" s="71" t="s">
        <v>119</v>
      </c>
      <c r="C15" s="73" t="s">
        <v>120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>
      <c r="A16" s="18"/>
      <c r="B16" s="71" t="s">
        <v>121</v>
      </c>
      <c r="C16" s="73" t="s">
        <v>122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>
      <c r="A17" s="18"/>
      <c r="B17" s="71" t="s">
        <v>123</v>
      </c>
      <c r="C17" s="72" t="s">
        <v>124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>
      <c r="A18" s="18"/>
      <c r="B18" s="71" t="s">
        <v>125</v>
      </c>
      <c r="C18" s="73" t="s">
        <v>126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>
      <c r="A19" s="18"/>
      <c r="B19" s="142" t="s">
        <v>127</v>
      </c>
      <c r="C19" s="14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4.75" customHeight="1">
      <c r="A20" s="18"/>
      <c r="B20" s="71" t="s">
        <v>128</v>
      </c>
      <c r="C20" s="76" t="s">
        <v>129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4.75" customHeight="1">
      <c r="A21" s="18"/>
      <c r="B21" s="77" t="s">
        <v>45</v>
      </c>
      <c r="C21" s="78" t="s">
        <v>130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48.75" customHeight="1">
      <c r="A22" s="18"/>
      <c r="B22" s="77" t="s">
        <v>49</v>
      </c>
      <c r="C22" s="79" t="s">
        <v>131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4.75" customHeight="1">
      <c r="A23" s="18"/>
      <c r="B23" s="77" t="s">
        <v>50</v>
      </c>
      <c r="C23" s="78" t="s">
        <v>132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6.75" customHeight="1">
      <c r="A24" s="18"/>
      <c r="B24" s="77" t="s">
        <v>68</v>
      </c>
      <c r="C24" s="79" t="s">
        <v>133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4.75" customHeight="1">
      <c r="A25" s="18"/>
      <c r="B25" s="71" t="s">
        <v>134</v>
      </c>
      <c r="C25" s="78" t="s">
        <v>135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4.75" customHeight="1">
      <c r="A26" s="18"/>
      <c r="B26" s="77" t="s">
        <v>71</v>
      </c>
      <c r="C26" s="78" t="s">
        <v>136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18"/>
      <c r="B27" s="140" t="s">
        <v>137</v>
      </c>
      <c r="C27" s="14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8" customHeight="1">
      <c r="A28" s="18"/>
      <c r="B28" s="71" t="s">
        <v>138</v>
      </c>
      <c r="C28" s="73" t="s">
        <v>139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80" t="s">
        <v>105</v>
      </c>
      <c r="B2" s="80" t="s">
        <v>106</v>
      </c>
    </row>
    <row r="3" spans="1:2" ht="15.75" customHeight="1">
      <c r="A3" s="81" t="s">
        <v>140</v>
      </c>
      <c r="B3" s="81" t="s">
        <v>140</v>
      </c>
    </row>
    <row r="4" spans="1:2" ht="15.75" customHeight="1">
      <c r="A4" s="82" t="s">
        <v>141</v>
      </c>
      <c r="B4" s="82" t="s">
        <v>142</v>
      </c>
    </row>
    <row r="5" spans="1:2" ht="15.75" customHeight="1">
      <c r="A5" s="82" t="s">
        <v>143</v>
      </c>
      <c r="B5" s="82" t="s">
        <v>144</v>
      </c>
    </row>
    <row r="6" spans="1:2" ht="15.75" customHeight="1">
      <c r="A6" s="82" t="s">
        <v>145</v>
      </c>
      <c r="B6" s="82" t="s">
        <v>146</v>
      </c>
    </row>
    <row r="7" spans="1:2" ht="15.75" customHeight="1">
      <c r="A7" s="82" t="s">
        <v>147</v>
      </c>
      <c r="B7" s="82" t="s">
        <v>148</v>
      </c>
    </row>
    <row r="8" spans="1:2" ht="15.75" customHeight="1">
      <c r="A8" s="82" t="s">
        <v>149</v>
      </c>
      <c r="B8" s="82" t="s">
        <v>150</v>
      </c>
    </row>
    <row r="9" spans="1:2" ht="15.75" customHeight="1">
      <c r="A9" s="82" t="s">
        <v>151</v>
      </c>
      <c r="B9" s="82" t="s">
        <v>152</v>
      </c>
    </row>
    <row r="10" spans="1:2" ht="15.75" customHeight="1">
      <c r="A10" s="82" t="s">
        <v>8</v>
      </c>
      <c r="B10" s="82" t="s">
        <v>10</v>
      </c>
    </row>
    <row r="11" spans="1:2" ht="15.75" customHeight="1">
      <c r="A11" s="82" t="s">
        <v>153</v>
      </c>
      <c r="B11" s="82" t="s">
        <v>154</v>
      </c>
    </row>
    <row r="12" spans="1:2" ht="15.75" customHeight="1">
      <c r="A12" s="83" t="s">
        <v>155</v>
      </c>
      <c r="B12" s="82" t="s">
        <v>156</v>
      </c>
    </row>
    <row r="13" spans="1:2" ht="15.75" customHeight="1">
      <c r="A13" s="83" t="s">
        <v>157</v>
      </c>
      <c r="B13" s="82" t="s">
        <v>158</v>
      </c>
    </row>
    <row r="14" spans="1:2" ht="15.75" customHeight="1">
      <c r="A14" s="83" t="s">
        <v>159</v>
      </c>
      <c r="B14" s="82" t="s">
        <v>160</v>
      </c>
    </row>
    <row r="15" spans="1:2" ht="15.75" customHeight="1">
      <c r="A15" s="83" t="s">
        <v>161</v>
      </c>
      <c r="B15" s="82" t="s">
        <v>162</v>
      </c>
    </row>
    <row r="16" spans="1:2" ht="15.75" customHeight="1">
      <c r="A16" s="83" t="s">
        <v>163</v>
      </c>
      <c r="B16" s="82" t="s">
        <v>164</v>
      </c>
    </row>
    <row r="17" spans="1:7" ht="15.75" customHeight="1">
      <c r="A17" s="83" t="s">
        <v>165</v>
      </c>
      <c r="B17" s="82" t="s">
        <v>166</v>
      </c>
    </row>
    <row r="18" spans="1:7" ht="15.75" customHeight="1"/>
    <row r="19" spans="1:7" ht="15.75" customHeight="1">
      <c r="A19" s="84" t="s">
        <v>125</v>
      </c>
      <c r="B19" s="84" t="s">
        <v>167</v>
      </c>
      <c r="D19" s="84" t="s">
        <v>168</v>
      </c>
      <c r="G19" s="85" t="s">
        <v>121</v>
      </c>
    </row>
    <row r="20" spans="1:7" ht="15.75" customHeight="1">
      <c r="A20" s="81" t="s">
        <v>140</v>
      </c>
      <c r="B20" s="81" t="s">
        <v>140</v>
      </c>
      <c r="D20" s="81" t="s">
        <v>140</v>
      </c>
      <c r="G20" s="81" t="s">
        <v>140</v>
      </c>
    </row>
    <row r="21" spans="1:7" ht="15.75" customHeight="1">
      <c r="A21" s="86" t="s">
        <v>169</v>
      </c>
      <c r="B21" s="86" t="s">
        <v>30</v>
      </c>
      <c r="D21" s="86" t="s">
        <v>16</v>
      </c>
      <c r="G21" s="86" t="s">
        <v>28</v>
      </c>
    </row>
    <row r="22" spans="1:7" ht="15.75" customHeight="1">
      <c r="A22" s="86" t="s">
        <v>32</v>
      </c>
      <c r="B22" s="86" t="s">
        <v>170</v>
      </c>
      <c r="D22" s="86" t="s">
        <v>171</v>
      </c>
      <c r="G22" s="86" t="s">
        <v>172</v>
      </c>
    </row>
    <row r="23" spans="1:7" ht="15.75" customHeight="1">
      <c r="A23" s="86" t="s">
        <v>173</v>
      </c>
      <c r="B23" s="86" t="s">
        <v>174</v>
      </c>
      <c r="D23" s="86" t="s">
        <v>175</v>
      </c>
    </row>
    <row r="24" spans="1:7" ht="15.75" customHeight="1">
      <c r="A24" s="86" t="s">
        <v>176</v>
      </c>
      <c r="B24" s="86" t="s">
        <v>177</v>
      </c>
      <c r="D24" s="86" t="s">
        <v>178</v>
      </c>
    </row>
    <row r="25" spans="1:7" ht="15.75" customHeight="1">
      <c r="A25" s="86" t="s">
        <v>179</v>
      </c>
      <c r="B25" s="86" t="s">
        <v>180</v>
      </c>
      <c r="D25" s="86" t="s">
        <v>181</v>
      </c>
    </row>
    <row r="26" spans="1:7" ht="15.75" customHeight="1">
      <c r="A26" s="86" t="s">
        <v>182</v>
      </c>
      <c r="B26" s="86" t="s">
        <v>183</v>
      </c>
    </row>
    <row r="27" spans="1:7" ht="15.75" customHeight="1">
      <c r="A27" s="86" t="s">
        <v>184</v>
      </c>
    </row>
    <row r="28" spans="1:7" ht="15.75" customHeight="1">
      <c r="A28" s="86" t="s">
        <v>185</v>
      </c>
      <c r="B28" s="84" t="s">
        <v>17</v>
      </c>
      <c r="D28" s="85" t="s">
        <v>186</v>
      </c>
    </row>
    <row r="29" spans="1:7" ht="15.75" customHeight="1">
      <c r="A29" s="86" t="s">
        <v>187</v>
      </c>
      <c r="B29" s="81" t="s">
        <v>140</v>
      </c>
      <c r="D29" s="81" t="s">
        <v>140</v>
      </c>
    </row>
    <row r="30" spans="1:7" ht="15.75" customHeight="1">
      <c r="A30" s="86" t="s">
        <v>188</v>
      </c>
      <c r="B30" s="86" t="s">
        <v>189</v>
      </c>
      <c r="D30" s="87" t="s">
        <v>190</v>
      </c>
    </row>
    <row r="31" spans="1:7" ht="15.75" customHeight="1">
      <c r="B31" s="86" t="s">
        <v>191</v>
      </c>
      <c r="D31" s="88" t="s">
        <v>192</v>
      </c>
    </row>
    <row r="32" spans="1:7" ht="15.75" customHeight="1">
      <c r="B32" s="86" t="s">
        <v>18</v>
      </c>
      <c r="D32" s="88" t="s">
        <v>193</v>
      </c>
    </row>
    <row r="33" spans="1:4" ht="15.75" customHeight="1">
      <c r="A33" s="84" t="s">
        <v>194</v>
      </c>
      <c r="B33" s="84" t="s">
        <v>195</v>
      </c>
      <c r="D33" s="89" t="s">
        <v>196</v>
      </c>
    </row>
    <row r="34" spans="1:4" ht="15.75" customHeight="1">
      <c r="A34" s="81" t="s">
        <v>140</v>
      </c>
      <c r="B34" s="81" t="s">
        <v>140</v>
      </c>
      <c r="D34" s="88" t="s">
        <v>197</v>
      </c>
    </row>
    <row r="35" spans="1:4" ht="15.75" customHeight="1">
      <c r="A35" s="86" t="s">
        <v>74</v>
      </c>
      <c r="B35" s="86" t="s">
        <v>198</v>
      </c>
      <c r="D35" s="88" t="s">
        <v>199</v>
      </c>
    </row>
    <row r="36" spans="1:4" ht="15.75" customHeight="1">
      <c r="A36" s="86" t="s">
        <v>200</v>
      </c>
      <c r="B36" s="86" t="s">
        <v>201</v>
      </c>
      <c r="D36" s="88" t="s">
        <v>202</v>
      </c>
    </row>
    <row r="37" spans="1:4" ht="15.75" customHeight="1">
      <c r="A37" s="86" t="s">
        <v>76</v>
      </c>
      <c r="D37" s="88" t="s">
        <v>203</v>
      </c>
    </row>
    <row r="38" spans="1:4" ht="15.75" customHeight="1">
      <c r="A38" s="86" t="s">
        <v>44</v>
      </c>
      <c r="D38" s="89" t="s">
        <v>204</v>
      </c>
    </row>
    <row r="39" spans="1:4" ht="15.75" customHeight="1">
      <c r="D39" s="88" t="s">
        <v>205</v>
      </c>
    </row>
    <row r="40" spans="1:4" ht="15.75" customHeight="1">
      <c r="D40" s="88" t="s">
        <v>6</v>
      </c>
    </row>
    <row r="41" spans="1:4" ht="15.75" customHeight="1">
      <c r="D41" s="89" t="s">
        <v>206</v>
      </c>
    </row>
    <row r="42" spans="1:4" ht="15.75" customHeight="1">
      <c r="D42" s="88" t="s">
        <v>207</v>
      </c>
    </row>
    <row r="43" spans="1:4" ht="15.75" customHeight="1">
      <c r="D43" s="88" t="s">
        <v>208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2022-01-12T17:41:54Z</dcterms:created>
  <dcterms:modified xsi:type="dcterms:W3CDTF">2022-01-12T17:41:54Z</dcterms:modified>
</cp:coreProperties>
</file>