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925" tabRatio="816" activeTab="0"/>
  </bookViews>
  <sheets>
    <sheet name="IndIcador GIT-I04" sheetId="1" r:id="rId1"/>
    <sheet name="Instructivo" sheetId="2" r:id="rId2"/>
    <sheet name="Fuente" sheetId="3" state="hidden" r:id="rId3"/>
  </sheets>
  <externalReferences>
    <externalReference r:id="rId6"/>
    <externalReference r:id="rId7"/>
    <externalReference r:id="rId8"/>
    <externalReference r:id="rId9"/>
  </externalReferences>
  <definedNames>
    <definedName name="_xlfn.AVERAGEIF" hidden="1">#NAME?</definedName>
    <definedName name="_xlfn.AVERAGEIFS" hidden="1">#NAME?</definedName>
    <definedName name="_xlfn.IFERROR" hidden="1">#NAME?</definedName>
    <definedName name="Activ" localSheetId="1">#N/A</definedName>
    <definedName name="Activ">#REF!</definedName>
    <definedName name="ACTIVIDADES">#N/A</definedName>
    <definedName name="ActivNo">'[3]Códigos'!$V$2:$V$52</definedName>
    <definedName name="Apoyo" localSheetId="1">#N/A</definedName>
    <definedName name="Apoyo">'Fuente'!$C$24:$C$42</definedName>
    <definedName name="area" localSheetId="1">#N/A</definedName>
    <definedName name="area">#REF!</definedName>
    <definedName name="_xlnm.Print_Area" localSheetId="0">'IndIcador GIT-I04'!$A$1:$P$56</definedName>
    <definedName name="_xlnm.Print_Area" localSheetId="1">'Instructivo'!$A$1:$B$35</definedName>
    <definedName name="AtencionCiudadano">'Fuente'!$C$42:$C$42</definedName>
    <definedName name="BienesSs">'Fuente'!$C$29:$C$31</definedName>
    <definedName name="CARGO">'[4]Hoja1'!$C$16:$C$23</definedName>
    <definedName name="CLASIFICACIÓNCR">'[1]PARAMETROS'!$A$3:$A$11</definedName>
    <definedName name="Comunicaciones">'Fuente'!$C$8:$C$8</definedName>
    <definedName name="Dependencia" localSheetId="1">#N/A</definedName>
    <definedName name="Dependencia">'Fuente'!$P$3:$P$12</definedName>
    <definedName name="Destino">'Fuente'!$C$12:$C$19</definedName>
    <definedName name="DireccionamientoE">'Fuente'!$C$3:$C$6</definedName>
    <definedName name="Disciplinario" localSheetId="1">#N/A</definedName>
    <definedName name="Disciplinario">'Fuente'!#REF!</definedName>
    <definedName name="Documental">'Fuente'!$C$38:$C$39</definedName>
    <definedName name="edad" localSheetId="1">#N/A</definedName>
    <definedName name="edad">#REF!</definedName>
    <definedName name="Estrategicos" localSheetId="1">#N/A</definedName>
    <definedName name="Estrategicos">'Fuente'!$C$3:$C$8</definedName>
    <definedName name="etnia" localSheetId="1">#N/A</definedName>
    <definedName name="etnia">#REF!</definedName>
    <definedName name="Evaluacion" localSheetId="1">#N/A</definedName>
    <definedName name="Evaluacion">'Fuente'!$C$43:$C$47</definedName>
    <definedName name="Export" hidden="1">{"'Hoja1'!$A$1:$I$70"}</definedName>
    <definedName name="Falta" localSheetId="1">#N/A</definedName>
    <definedName name="Falta">'Fuente'!$M$3</definedName>
    <definedName name="faltaproc" localSheetId="2">'[2]Formato H.V.'!#REF!</definedName>
    <definedName name="faltaproc" localSheetId="1">#N/A</definedName>
    <definedName name="faltaproc">#REF!</definedName>
    <definedName name="Financiera">'Fuente'!$C$32:$C$35</definedName>
    <definedName name="FRECUENCIA">'[4]Hoja1'!$A$1:$A$5</definedName>
    <definedName name="genero" localSheetId="1">#N/A</definedName>
    <definedName name="genero">#REF!</definedName>
    <definedName name="gg" localSheetId="1">#N/A</definedName>
    <definedName name="gg">#REF!</definedName>
    <definedName name="hoja2">#N/A</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InformacionT">'Fuente'!$C$9:$C$11</definedName>
    <definedName name="Juridica">'Fuente'!$C$36:$C$37</definedName>
    <definedName name="kk" localSheetId="1">#N/A</definedName>
    <definedName name="kk">#REF!</definedName>
    <definedName name="LIDERES">'[4]Hoja1'!$E$1:$F$11</definedName>
    <definedName name="localidad" localSheetId="1">#N/A</definedName>
    <definedName name="localidad">#REF!</definedName>
    <definedName name="meta712" localSheetId="2">'[2]Formato H.V.'!#REF!</definedName>
    <definedName name="meta712" localSheetId="1">#N/A</definedName>
    <definedName name="meta712">#REF!</definedName>
    <definedName name="meta731" localSheetId="2">'[2]Formato H.V.'!#REF!</definedName>
    <definedName name="meta731" localSheetId="1">#N/A</definedName>
    <definedName name="meta731">#REF!</definedName>
    <definedName name="meta740" localSheetId="2">'[2]Formato H.V.'!#REF!</definedName>
    <definedName name="meta740" localSheetId="1">#N/A</definedName>
    <definedName name="meta740">#REF!</definedName>
    <definedName name="metas712">'[3]Códigos'!$Q$4</definedName>
    <definedName name="metas731">'[3]Códigos'!$Q$7:$Q$13</definedName>
    <definedName name="metas740">'[3]Códigos'!$Q$16:$Q$24</definedName>
    <definedName name="Misionales" localSheetId="1">#N/A</definedName>
    <definedName name="Misionales">'Fuente'!$C$9:$C$23</definedName>
    <definedName name="mveri" localSheetId="1">#N/A</definedName>
    <definedName name="mveri">#REF!</definedName>
    <definedName name="objetivos">'[3]Códigos'!$R$2:$R$5</definedName>
    <definedName name="ObjetivosE" localSheetId="1">#N/A</definedName>
    <definedName name="ObjetivosE">'Fuente'!$R$3:$R$6</definedName>
    <definedName name="oo" localSheetId="1">#N/A</definedName>
    <definedName name="oo">#REF!</definedName>
    <definedName name="OPCIONESM">'[1]PARAMETROS'!$B$3:$B$6</definedName>
    <definedName name="poblacion" localSheetId="1">#N/A</definedName>
    <definedName name="poblacion">#REF!</definedName>
    <definedName name="PR" localSheetId="1">#N/A</definedName>
    <definedName name="PR">#REF!</definedName>
    <definedName name="Proceso" localSheetId="1">#N/A</definedName>
    <definedName name="Proceso">'Fuente'!$O$3:$O$17</definedName>
    <definedName name="Promocion">'Fuente'!$C$20:$C$23</definedName>
    <definedName name="proy">'[3]Códigos'!$A$2:$A$5</definedName>
    <definedName name="Proy1036" localSheetId="1">#N/A</definedName>
    <definedName name="Proy1036">'Fuente'!$F$3:$F$7</definedName>
    <definedName name="Proy1038" localSheetId="1">#N/A</definedName>
    <definedName name="Proy1038">'Fuente'!$F$11</definedName>
    <definedName name="proy712" localSheetId="2">'[2]Formato H.V.'!#REF!</definedName>
    <definedName name="proy712" localSheetId="1">#N/A</definedName>
    <definedName name="proy712">#REF!</definedName>
    <definedName name="proy731" localSheetId="2">'[2]Formato H.V.'!#REF!</definedName>
    <definedName name="proy731" localSheetId="1">#N/A</definedName>
    <definedName name="proy731">#REF!</definedName>
    <definedName name="proy740" localSheetId="2">'[2]Formato H.V.'!#REF!</definedName>
    <definedName name="proy740" localSheetId="1">#N/A</definedName>
    <definedName name="proy740">#REF!</definedName>
    <definedName name="Proy988" localSheetId="1">#N/A</definedName>
    <definedName name="Proy988">'Fuente'!$F$8:$F$10</definedName>
    <definedName name="recursos">'[3]Códigos'!$U$2:$U$4</definedName>
    <definedName name="Responsable">'Fuente'!$Q$3:$Q$13</definedName>
    <definedName name="select" localSheetId="1">#N/A</definedName>
    <definedName name="select">#REF!</definedName>
    <definedName name="sexo" localSheetId="1">#N/A</definedName>
    <definedName name="sexo">#REF!</definedName>
    <definedName name="SGA" localSheetId="2">'[2]Formato H.V.'!#REF!</definedName>
    <definedName name="SGA" localSheetId="1">#N/A</definedName>
    <definedName name="SGA">#REF!</definedName>
    <definedName name="SGC" localSheetId="2">'[2]Formato H.V.'!#REF!</definedName>
    <definedName name="SGC" localSheetId="1">#N/A</definedName>
    <definedName name="SGC">#REF!</definedName>
    <definedName name="SGSI" localSheetId="2">'[2]Formato H.V.'!#REF!</definedName>
    <definedName name="SGSI" localSheetId="1">#N/A</definedName>
    <definedName name="SGSI">#REF!</definedName>
    <definedName name="SIGA" localSheetId="2">'[2]Formato H.V.'!#REF!</definedName>
    <definedName name="SIGA" localSheetId="1">#N/A</definedName>
    <definedName name="SIGA">#REF!</definedName>
    <definedName name="SRS" localSheetId="2">'[2]Formato H.V.'!#REF!</definedName>
    <definedName name="SRS" localSheetId="1">#N/A</definedName>
    <definedName name="SRS">#REF!</definedName>
    <definedName name="ss" localSheetId="1">#N/A</definedName>
    <definedName name="ss">#REF!</definedName>
    <definedName name="SSO" localSheetId="2">'[2]Formato H.V.'!#REF!</definedName>
    <definedName name="SSO" localSheetId="1">#N/A</definedName>
    <definedName name="SSO">#REF!</definedName>
    <definedName name="tactividad">'[3]Códigos'!$Y$2:$Y$6</definedName>
    <definedName name="TalentoH">'Fuente'!$C$24:$C$28</definedName>
    <definedName name="Tecnologia">'Fuente'!$C$40:$C$40</definedName>
    <definedName name="Todas">'Fuente'!$M$6</definedName>
    <definedName name="tt" localSheetId="1">#N/A</definedName>
    <definedName name="tt">#REF!</definedName>
    <definedName name="vigencia" localSheetId="1">#N/A</definedName>
    <definedName name="vigencia">#REF!</definedName>
  </definedNames>
  <calcPr fullCalcOnLoad="1"/>
</workbook>
</file>

<file path=xl/sharedStrings.xml><?xml version="1.0" encoding="utf-8"?>
<sst xmlns="http://schemas.openxmlformats.org/spreadsheetml/2006/main" count="302" uniqueCount="219">
  <si>
    <t>Junio</t>
  </si>
  <si>
    <t>Septiembre</t>
  </si>
  <si>
    <t>Diciembre</t>
  </si>
  <si>
    <t>Tipo</t>
  </si>
  <si>
    <t>Trimestral</t>
  </si>
  <si>
    <t>Eficacia</t>
  </si>
  <si>
    <t>HOJA DE VIDA INDICADOR</t>
  </si>
  <si>
    <t>ASOCIADO A:</t>
  </si>
  <si>
    <t>1- Mejorar las condiciones de competitividad, sostenibilidad y accesibilidad turística de Bogotá a través del fortalecimiento y desarrollo de productos turísticos, la innovación en la gestión, la articulación con la cadena de valor y otros sectores, aportando así a su posicionamiento como destino turístico a nivel local, nacional e internacional.</t>
  </si>
  <si>
    <t>03.-Gestión de información turística</t>
  </si>
  <si>
    <t>Proceso Misional</t>
  </si>
  <si>
    <t>Realizar 4  investigaciones del sector turismo de Bogotá</t>
  </si>
  <si>
    <t>1036 Bogotá destino turístico competitivo y sostenible</t>
  </si>
  <si>
    <t>Realizar cuatro (4) investigaciones del sector turismo de Bogotá</t>
  </si>
  <si>
    <t>Destino competitivo y sostenible</t>
  </si>
  <si>
    <t>Observatorio Turístico</t>
  </si>
  <si>
    <t>Número</t>
  </si>
  <si>
    <t>COMPORTAMIENTO HISTÓRICO DEL INDICADOR</t>
  </si>
  <si>
    <t>COMPORTAMIENTO DEL INDICADOR EN LA VIGENCIA</t>
  </si>
  <si>
    <t>Abril</t>
  </si>
  <si>
    <t>TOTAL</t>
  </si>
  <si>
    <t>RANGOS DE GESTIÓN</t>
  </si>
  <si>
    <t>NO PROGRAMADO</t>
  </si>
  <si>
    <t>N.A.</t>
  </si>
  <si>
    <t>NIVEL CRÍTICO</t>
  </si>
  <si>
    <t>MENOR A 70%</t>
  </si>
  <si>
    <t>NIVEL ACEPTABLE</t>
  </si>
  <si>
    <t>ENTRE 70% Y 90 %</t>
  </si>
  <si>
    <t>NIVEL SATISFACTORIO</t>
  </si>
  <si>
    <t>MAYOR 90%</t>
  </si>
  <si>
    <t>Revisó:</t>
  </si>
  <si>
    <t>Aprobó:</t>
  </si>
  <si>
    <t>Proceso</t>
  </si>
  <si>
    <t>Metas</t>
  </si>
  <si>
    <t>Proyecto</t>
  </si>
  <si>
    <t>Metas Plan de Desarrollo</t>
  </si>
  <si>
    <t>Falta</t>
  </si>
  <si>
    <t>Dependencia</t>
  </si>
  <si>
    <t>Responsable</t>
  </si>
  <si>
    <t>Objetivo Estratégico</t>
  </si>
  <si>
    <t>PROCESOS ESTRATÉGICOS</t>
  </si>
  <si>
    <t>01.-Direccionamiento estratégico</t>
  </si>
  <si>
    <t xml:space="preserve">Atender 100% las necesidades relacionadas con la prestación de servicios de apoyo a la gestión de la entidad </t>
  </si>
  <si>
    <t>Cinco (5) atractivos turísticos intervenidos</t>
  </si>
  <si>
    <t>&lt;Diligencie el campo anterior&gt;</t>
  </si>
  <si>
    <t>&lt;Seleccione una opción&gt;</t>
  </si>
  <si>
    <t>&lt;Seleccione el Área Solicitante&gt;</t>
  </si>
  <si>
    <t>&lt;Seleccione el cargo del líder del proceso&gt;</t>
  </si>
  <si>
    <t>Implementar y mantener 100% el sistema integrado de gestión de la entidad</t>
  </si>
  <si>
    <t>Fortalecer doscientas (200) empresas, prestadores de servicios turísticos y complementarios</t>
  </si>
  <si>
    <t>Dirección General</t>
  </si>
  <si>
    <t>Director(a) General</t>
  </si>
  <si>
    <t>Quinientas (500) personas vinculadas a procesos de formación</t>
  </si>
  <si>
    <t>Todos los proyectos de inversión del IDT</t>
  </si>
  <si>
    <t>02.-Comunicaciones</t>
  </si>
  <si>
    <t>Subdirección Corporativa y de Control Disciplinario</t>
  </si>
  <si>
    <t>Subdirector(a) Corporativo y de Control Disciplinario</t>
  </si>
  <si>
    <t>2- Posicionar a Bogotá como destino turístico a través de la divulgación de su oferta y productos turísticos con el fin de atraer visitantes a nivel nacional e internacional y mejorar la imagen de la ciudad, generando desarrollo, confianza y felicidad para todos</t>
  </si>
  <si>
    <t>Lograr una ejecución presupuestal de inversión a nivel de compromisos, superior al 95% al cierre de la vigencia fiscal.</t>
  </si>
  <si>
    <t>Todas las metas Plan de Desarrollo</t>
  </si>
  <si>
    <t>Subdirección de Promoción y Mercadeo</t>
  </si>
  <si>
    <t>Subdirector(a) de Promoción y Mercadeo</t>
  </si>
  <si>
    <t>3- Afianzar la gestión de la entidad a través de la implementación de estrategias de fortalecimiento institucional que contribuyan a posicionar al Instituto como líder a nivel nacional e internacional, en el desarrollo de Bogotá como un destino turístico</t>
  </si>
  <si>
    <t>Atender al 100%  las actividades de gestión de las comunicaciones internas y  externas  del Instituto Distrital de Turismo</t>
  </si>
  <si>
    <t>Todas las metas asociadas al proyecto</t>
  </si>
  <si>
    <t>04.-Gestión de destino competitivo y sostenible</t>
  </si>
  <si>
    <t>Subdirección de Gestión del Destino</t>
  </si>
  <si>
    <t>Subdirector(a) de Gestión del Destino</t>
  </si>
  <si>
    <t>Todas metas las asociadas al proceso</t>
  </si>
  <si>
    <t>Novecientas mil (900.000) personas atendidas a través de la red de información turística</t>
  </si>
  <si>
    <t>05.-Promoción y mercadeo turístico de ciudad</t>
  </si>
  <si>
    <t>PROCESOS MISIONALES</t>
  </si>
  <si>
    <t xml:space="preserve">Participar y/o realizar doscientas cincuenta (250) actividades de promoción y posicionamiento turístico </t>
  </si>
  <si>
    <t>06.-Gestión del talento humano</t>
  </si>
  <si>
    <t>Oficina Asesora Jurídica</t>
  </si>
  <si>
    <t>Jefe Oficina Asesora Jurídica</t>
  </si>
  <si>
    <t>Realizar 8 estudios de caracterización de oferta turística de Bogotá y/o del comportamiento de la demanda turística en la ciudad.</t>
  </si>
  <si>
    <t>Todas las asociadas al proyecto</t>
  </si>
  <si>
    <t>07.-Gestión de bienes y servicios</t>
  </si>
  <si>
    <t>Asesor(a) Observatorio Turístico</t>
  </si>
  <si>
    <t>Fortalecer 100% el Sistema de Información Turística de Bogotá</t>
  </si>
  <si>
    <t>80% del Sistema Integrado de Gestión Implementado y mantenido</t>
  </si>
  <si>
    <t>08.-Gestión financiera</t>
  </si>
  <si>
    <t>Comunicaciones</t>
  </si>
  <si>
    <t>Asesor(a) Comunicaciones</t>
  </si>
  <si>
    <t>Fortalecer 5 productos turísticos de Bogotá</t>
  </si>
  <si>
    <t>09.-Gestión jurídica y contractual</t>
  </si>
  <si>
    <t>Control Interno</t>
  </si>
  <si>
    <t>Asesor(a) Control Interno</t>
  </si>
  <si>
    <t>Fortalecer 200 empresas del sector turístico a través de procesos de acompañamiento en calidad, innovación, sostenibilidad,  ética y responsabilidad social</t>
  </si>
  <si>
    <t>10.-Gestión documental</t>
  </si>
  <si>
    <t>Asesor(a) Dirección General</t>
  </si>
  <si>
    <t>Formar 500 líderes del sector, a través de procesos de formación en liderazgo,  gestión del desarrollo turístico, bilingüismo, entre otros</t>
  </si>
  <si>
    <t>11.-Gestión tecnológica</t>
  </si>
  <si>
    <t>12.-Atención al ciudadano</t>
  </si>
  <si>
    <t>Acompañar 6 localidades en la implementación de actividades y procesos de fortalecimiento turístico</t>
  </si>
  <si>
    <t>13.-Evaluación institucional</t>
  </si>
  <si>
    <t>Intervenir 5 atractivos turísticos de naturaleza y urbanos</t>
  </si>
  <si>
    <t>14.-Control interno disciplinario</t>
  </si>
  <si>
    <t>Mantener 100% el sistema de señalización e infraestructura turística  instalado en la ciudad de Bogotá</t>
  </si>
  <si>
    <t>Implementar 100 % el sistema de señalización turística de Bogotá</t>
  </si>
  <si>
    <t>Atender 900.000 personas a través de la red de información turística</t>
  </si>
  <si>
    <t xml:space="preserve">Participar y/o realizar 250 actividades de promoción y posicionamiento turístico </t>
  </si>
  <si>
    <t>Diseñar e implementar 100% una estrategia con herramientas digitales y de nuevas tecnologías para la promoción y mercadeo de Bogotá</t>
  </si>
  <si>
    <t>PROCESOS DE APOYO</t>
  </si>
  <si>
    <t>G.T.H. Implementar 100% los planes institucionales de bienestar, capacitación y seguridad y salud en el trabajo</t>
  </si>
  <si>
    <t>G.T.H. Mantener 100% la gestión del desarrollo del talento humano</t>
  </si>
  <si>
    <t>G.T.H. Alcanzar un 90% de satisfacción en las actividades realizadas en el marco de los programas de bienestar, capacitación y SG-SST</t>
  </si>
  <si>
    <t>G.B.S. Atender 100% las necesidades de adecuación y mantenimiento de la infraestructura física y operativa del IDT</t>
  </si>
  <si>
    <t>G.B.S. Atender 100% las necesidades de servicios administrativos para el funcionamiento del IDT.</t>
  </si>
  <si>
    <t>G.B.S. Manejar y controlar el 100% de los bienes del IDT.</t>
  </si>
  <si>
    <t>G.F. Gestionar que el PAC NO ejecutado por el IDT no supere el 11,3% frente a la programación mensual</t>
  </si>
  <si>
    <t>G.F. Generar oportunamente el 100% de los informes presupuestales para el adecuada toma de decisiones del comité directivo de la Entidad.</t>
  </si>
  <si>
    <t>G.F. Documentar e implementar 100% las normas internacionales de contabilidad</t>
  </si>
  <si>
    <t xml:space="preserve">G.F. Mantener el 100% de la gestión contable del IDT </t>
  </si>
  <si>
    <t>G.J.C. Gestionar el 100% de los contratos requeridos por la entidad para el cumplimiento de su misionalidad</t>
  </si>
  <si>
    <t>G.J.C. Atender el 100% de los requerimientos en materia de defensa judicial y conceptos jurídicos</t>
  </si>
  <si>
    <t>G.D. Implementar y mantener 100% el sistema integrado de consevación</t>
  </si>
  <si>
    <t>G.D. Mantener y hacer seguimiento al 100% del  subsistema interno de gestión de archivos - SIGA en el IDT</t>
  </si>
  <si>
    <t>G.T. Atender 100% las necesidades de infraestructura tecnológica del IDT</t>
  </si>
  <si>
    <t>A.C. Implementar el 100% de las estrategias de atención al ciudadano, prevención de la corrupción y participación ciudadana y control social</t>
  </si>
  <si>
    <t>PROCESOS DE EVALUACIÓN</t>
  </si>
  <si>
    <t>Realizar 417 actividades en cumplimiento de los roles de las Oficinas de Control Interno y  de acuerdo a lo establecido en el programa anual de auditorias aprobado por el Comité Coordinador de Control Interno.</t>
  </si>
  <si>
    <t>Dar trámite al 100% de los procesos disciplinariosque requieran actuacion procesal, de conformidad  con la Ley 734 de 2002.</t>
  </si>
  <si>
    <t>Capacitar 10.000 prestadores de servicios turísticos y conexos, en cultura turística</t>
  </si>
  <si>
    <t>Implementar y mantener 80% el sistema integrado de gestión de la entidad</t>
  </si>
  <si>
    <t>Asesorar 80% a los procesos en el desarrollo de las actividades clave para el logro de objetivos y metas institucionales.</t>
  </si>
  <si>
    <t>Oficina Asesora de Planeación</t>
  </si>
  <si>
    <t>Jefe Oficina Asesora de Planeación</t>
  </si>
  <si>
    <t>Número de viajeros extranjeros que visitan Bogotá</t>
  </si>
  <si>
    <t>Mide anualmente el número de viajeros extranjeros que visitan Bogotá. (No incluye Colombianos residentes en el exterior)</t>
  </si>
  <si>
    <t>Un viajero es toda persona que se desplaza entre dos lugares geográficos distintos por cualquier motivo y duración. La serie de viajeros extranjeros no incluye colombianos residentes en el exterior</t>
  </si>
  <si>
    <t>Marzo</t>
  </si>
  <si>
    <t xml:space="preserve">Enero </t>
  </si>
  <si>
    <t>Febrero</t>
  </si>
  <si>
    <t>Mayo</t>
  </si>
  <si>
    <t>Julio</t>
  </si>
  <si>
    <t>Agosto</t>
  </si>
  <si>
    <t>Octubre</t>
  </si>
  <si>
    <t>Noviembre</t>
  </si>
  <si>
    <t>Número de viajeros extranjeros que se espera visiten Bogotá</t>
  </si>
  <si>
    <t>Ciudad posicionada a nivel nacional e internacional</t>
  </si>
  <si>
    <r>
      <rPr>
        <b/>
        <sz val="10"/>
        <rFont val="Arial"/>
        <family val="1"/>
      </rPr>
      <t>Secundaria:</t>
    </r>
    <r>
      <rPr>
        <sz val="10"/>
        <rFont val="Arial"/>
        <family val="1"/>
      </rPr>
      <t xml:space="preserve"> Registro administrativo de Migración Colombia</t>
    </r>
  </si>
  <si>
    <t>GIT-I04</t>
  </si>
  <si>
    <t xml:space="preserve">INSTRUCTIVO DILIGENCIAMIENTO FORMATO </t>
  </si>
  <si>
    <t>Ítem</t>
  </si>
  <si>
    <t>Descripción</t>
  </si>
  <si>
    <t>1. OBJETIVO ESTRATÉGICO Y DEL SIG</t>
  </si>
  <si>
    <t>De la lista desplegable, seleccionar el objetivo al cual se asocia el indicador.</t>
  </si>
  <si>
    <t>2. PROCESO</t>
  </si>
  <si>
    <t>De la lista desplegable, seleccionar el proceso al cual se asocia el indicador.</t>
  </si>
  <si>
    <t>3. META PROCESO</t>
  </si>
  <si>
    <t>De la lista desplegable, seleccionar la meta del  proceso a la cual se asocia el indicador.</t>
  </si>
  <si>
    <t>4. PROYECTO DE INVERSIÓN ASOCIADO</t>
  </si>
  <si>
    <t>De la lista desplegable, seleccionar el proyecto de inversión al cual se asocia el indicador.</t>
  </si>
  <si>
    <t>5. META DE PLAN DE DESARROLLO</t>
  </si>
  <si>
    <t>De la lista desplegable, seleccionar la meta del Plan Distrital de Desarrollo al cual se asocia el indicador.</t>
  </si>
  <si>
    <t>6. PRODUCTO PMR</t>
  </si>
  <si>
    <t>De la lista desplegable, seleccionar el Producto PMR al cual se asocia el indicador.</t>
  </si>
  <si>
    <t>7. DEPENDENCIA RESPONSABLE</t>
  </si>
  <si>
    <t>De la lista desplegable, seleccionar la dependencia responsable de medir el indicador.</t>
  </si>
  <si>
    <t>8. TIPO DE PROCESO</t>
  </si>
  <si>
    <t>De la lista desplegable, seleccionar el tipo de proceso al cual se asocia el indicador.</t>
  </si>
  <si>
    <t>9. CÓDIGO DEL INDICADOR</t>
  </si>
  <si>
    <t>Escriba el código que identifica el indicador (este código lo asigna la Oficina Asesora de Planeación, una vez sea aprobado el indicador)</t>
  </si>
  <si>
    <t>10. NOMBRE DEL INDICADOR</t>
  </si>
  <si>
    <t>Escriba el nombre del indicador.</t>
  </si>
  <si>
    <t>11. OBJETIVO DEL INDICADOR</t>
  </si>
  <si>
    <t>Escriba el objetivo del indicador.</t>
  </si>
  <si>
    <t>12. PERIODO DE MEDICIÓN</t>
  </si>
  <si>
    <t>Escriba el periodo de medición correspondiente (Ej. I trimestre, II trimestre, etc..)</t>
  </si>
  <si>
    <t>13. FÓRMULA DEL INDICADOR</t>
  </si>
  <si>
    <t>Escriba la formula para calcular el indicador</t>
  </si>
  <si>
    <t>14. UNIDAD DE MEDIDA</t>
  </si>
  <si>
    <t>Escriba la unidad de medida con la cual se mide el indicador (Ej. Número, Porcentaje, etc.)</t>
  </si>
  <si>
    <t>15. TIPO DE INDICADOR</t>
  </si>
  <si>
    <t>De la lista desplegable, seleccionar el tipo de indicador, teniendo en cuenta lo siguiente:
Eficacia: Mide el grado de cumplimiento de los objetivos y metas.
Eficiencia: Determina la productividad con la cual se administran los recursos, para la obtención de los resultados del proceso y el cumplimiento de los objetivos.
Efectividad: Mide la satisfacción de la ciudadanía o las partes interesadas.</t>
  </si>
  <si>
    <t>16. FRECUENCIA DE MEDICIÓN</t>
  </si>
  <si>
    <t>De la lista desplegable, seleccionar la periodicidad con la cual se realiza la medición del indicador.</t>
  </si>
  <si>
    <t>17. VARIABLES DE LA FÓRMULA</t>
  </si>
  <si>
    <t>Defina las variables que conforman la formula del indicador.</t>
  </si>
  <si>
    <t>18. DEFINICIÓN</t>
  </si>
  <si>
    <t>Escriba la definición de cada una de las variables que conforman el indicador.</t>
  </si>
  <si>
    <t>19. FUENTE DE DATOS</t>
  </si>
  <si>
    <t>Establezca la fuente de información de la cual se obtiene el resultado del indicador.</t>
  </si>
  <si>
    <r>
      <t xml:space="preserve">COMPORTAMIENTO HISTÓRICO DEL INDICADOR
</t>
    </r>
    <r>
      <rPr>
        <sz val="11"/>
        <rFont val="Times New Roman"/>
        <family val="1"/>
      </rPr>
      <t>En esta sección se registra la información histórica del indicador, es decir se registra la meta del cuatrienio o periodo total en cual se evaluará el indicador, su avance en vigencias anteriores y su porcentaje de cumplimiento total  frente a la meta total programada.</t>
    </r>
  </si>
  <si>
    <t>20. META TOTAL PROGRAMADA</t>
  </si>
  <si>
    <t>Escriba la meta total programada en el cuatrenio o vigencia de acuerdo al indicador</t>
  </si>
  <si>
    <t>21. META DE ESTA VIGENCIA</t>
  </si>
  <si>
    <t>Escriba la meta programada para la vigencia.</t>
  </si>
  <si>
    <t>22. ACUMULADO EN VIGENCIAS ANTERIORES</t>
  </si>
  <si>
    <t>Registre el resultado acumulado del indicador en las vigencias anteriores</t>
  </si>
  <si>
    <t>23. ACUMULADO EN ESTA VIGENCIA</t>
  </si>
  <si>
    <t>Registre el resultado acumulado del indicador en la vigencia.</t>
  </si>
  <si>
    <t>24. ACUMULADO TOTAL</t>
  </si>
  <si>
    <t>Este resultado se obtiene de consolidar el resultado total obtenido desde el inicio de la medición del indicador hasta el ultimo periodo evaluado.</t>
  </si>
  <si>
    <t>25. % DE LOGRO ACUMULADO TOTAL</t>
  </si>
  <si>
    <t xml:space="preserve">Este resultado se obtiene al evaluar el resultado  total obtenido desde el inicio de la medición del indicador hasta el ultimo periodo evaluado, frente a  la meta total programada (vigencia o cuatrenio según sea el caso). </t>
  </si>
  <si>
    <r>
      <t xml:space="preserve">COMPORTAMIENTO DEL INDICADOR EN LA VIGENCIA
</t>
    </r>
    <r>
      <rPr>
        <sz val="11"/>
        <rFont val="Times New Roman"/>
        <family val="1"/>
      </rPr>
      <t>En esta sección se registra la información del indicador correspondiente a la vigencia, es decir se registra la meta de la vigencia, su avance mes a mes, su porcentaje de cumplimiento mes a mes y su cumplimiento acumulado en la vigencia.</t>
    </r>
  </si>
  <si>
    <t>26. PERIODO</t>
  </si>
  <si>
    <t>Registre el periodo en el cual se medirá el indicador (Ej.: enero, febrero, marzo, etc.)</t>
  </si>
  <si>
    <t>27. VARIABLES</t>
  </si>
  <si>
    <t xml:space="preserve">Registre el resultado de cada una de las variables que componen el indicador (Ej. Número de reuniones realizadas y Total de reuniones programadas), teniendo en cuenta que siempre deben establecerse variables de programación y ejecución. </t>
  </si>
  <si>
    <t>28. TOTAL</t>
  </si>
  <si>
    <t>Registre el resultado acumulado del indicador en el periodo evaluado.</t>
  </si>
  <si>
    <t>29. % DE CUMPLIMIENTO</t>
  </si>
  <si>
    <t>Registra el % de cumplimiento de lo ejecutado frente a lo programado mensualmente. 
En la parte inferior encontraremos el cumplimiento de la vigencia.</t>
  </si>
  <si>
    <t>30. ANÁLISIS DEL COMPORTAMIENTO DEL INDICADOR</t>
  </si>
  <si>
    <t>Describa los avances obtenidos en el periodo evaluado, tratando de ser conciso y reportando los  principales logros frente al indicador.  Esta información debe ser actualizada en cada periodo de reporte de seguimiento.</t>
  </si>
  <si>
    <t xml:space="preserve">11. OBJETIVO DEL INDICADOR </t>
  </si>
  <si>
    <t>26. Periodo</t>
  </si>
  <si>
    <t>28. Total</t>
  </si>
  <si>
    <t xml:space="preserve">29. % de cumplimiento </t>
  </si>
  <si>
    <t>Elaboró:</t>
  </si>
  <si>
    <t>Número de viajeros extranjeros que se espera visiten Bogotá/ Número de viajeros extranjeros que visitan Bogotá</t>
  </si>
  <si>
    <t xml:space="preserve"> Para el primer trimestre de 2019, el total de visitantes extranjeros que visitaron la capital del país fue de 353.524, en comparación con el mismo periodo del año 2018, este aumentó en 1,8%; el mes de marzo (119.096) fue el que presentó el mayor registro durante este periodo, seguido de febrero (116.570) y por último el mes de enero (117.858). 
En el segundo trimestre de 2019, a Bogotá llegaron 331.361 viajeros extranjeros, esto representa un aumento de 0,9% con respecto al mismo periodo del año 2018, cuando llegaron 328.289. Similar a lo ocurrido en II-2018, en II-2019, abril fue el mes que obtuvo el registro más alto (110.987); en mayo 2019 aumentó en 2,2% el número de viajeros extranjeros con respecto a mayo 2018, en dicho mes se presentó la tasa de ocupación hotelera más alta del segundo trimestre (65,22%). 
El aumento en la llegada de visitantes extranjeros se puede atribuir al aumento alrededor del 12% en la cantidad de vuelos extranjeros (destino Bogotá) durante el primer semestre de 2019, en comparación con el mismo periodo de 2018, según cifras reportadas por Aerocívil. 
En promedio, el porcentaje de cumplimiento del indicador en el segundo trimestre 2019, fue de 100%, es decir se ubicó en nivel satisfactorio. 
Asi mismo, durante el tercer trimestre de 2019 llegaron 384.668 visitantes extranjeros segun cifras de aerocivil, representando un incremento de 9,0% respecto al mismo periodo de 2018 de acuerdo con los datos oficiales.
En promedio, el porcentaje de cumplimiento del indicador en el tercer trimestre 2019, fue de 100%, es decir se ubicó en nivel satisfactorio. 
Finalmente, para el cuatro trimestre 2019, a Bogotá llegaron 358.351 visitantes extranjeros con la intención de hospedarse en la ciudad. Esto significa un incremento del 0,2% frente a lo registrado en el último trimestre de 2018. 
Al finlizar el año 2019, a Bogotá llegaron 1.427.904 viajeros extranjeros, es decir 3,0% más que en 2018. 
El comportamiento del indicador fue satisfactorio, con el 103% de cunplimiento.</t>
  </si>
  <si>
    <t>Mile Lorena Piñeros, Contratista Observatorio de Turismo.</t>
  </si>
  <si>
    <t>Angela Guzman, Asesora Observartorio de Turismo (e).</t>
  </si>
  <si>
    <t>IV Trimestre 2019</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</si>
</sst>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 _P_t_s_-;\-* #,##0\ _P_t_s_-;_-* &quot;-&quot;\ _P_t_s_-;_-@_-"/>
    <numFmt numFmtId="179" formatCode="_ [$€-2]\ * #,##0.00_ ;_ [$€-2]\ * \-#,##0.00_ ;_ [$€-2]\ * &quot;-&quot;??_ "/>
    <numFmt numFmtId="180" formatCode="&quot;$&quot;#.00"/>
    <numFmt numFmtId="181" formatCode="#.00"/>
    <numFmt numFmtId="182" formatCode="%#.00"/>
    <numFmt numFmtId="183" formatCode="#."/>
    <numFmt numFmtId="184" formatCode="m\o\n\th\ d\,\ yyyy"/>
    <numFmt numFmtId="185" formatCode="0.0%"/>
    <numFmt numFmtId="186" formatCode="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00%"/>
    <numFmt numFmtId="192" formatCode="0.0000%"/>
    <numFmt numFmtId="193" formatCode="0.00000%"/>
    <numFmt numFmtId="194" formatCode="0.000000%"/>
    <numFmt numFmtId="195" formatCode="[$-240A]dddd\,\ dd&quot; de &quot;mmmm&quot; de &quot;yyyy"/>
    <numFmt numFmtId="196" formatCode="[$-240A]hh:mm:ss\ AM/PM"/>
    <numFmt numFmtId="197" formatCode="_(* #,##0_);_(* \(#,##0\);_(* &quot;-&quot;??_);_(@_)"/>
  </numFmts>
  <fonts count="63">
    <font>
      <sz val="10"/>
      <name val="Arial"/>
      <family val="0"/>
    </font>
    <font>
      <u val="single"/>
      <sz val="10"/>
      <color indexed="12"/>
      <name val="Arial"/>
      <family val="2"/>
    </font>
    <font>
      <u val="single"/>
      <sz val="10"/>
      <color indexed="36"/>
      <name val="Arial"/>
      <family val="2"/>
    </font>
    <font>
      <sz val="1"/>
      <color indexed="8"/>
      <name val="Courier"/>
      <family val="3"/>
    </font>
    <font>
      <b/>
      <sz val="1"/>
      <color indexed="8"/>
      <name val="Courier"/>
      <family val="3"/>
    </font>
    <font>
      <sz val="10"/>
      <name val="Times New Roman"/>
      <family val="1"/>
    </font>
    <font>
      <b/>
      <sz val="10"/>
      <name val="Times New Roman"/>
      <family val="1"/>
    </font>
    <font>
      <i/>
      <sz val="10"/>
      <name val="Times New Roman"/>
      <family val="1"/>
    </font>
    <font>
      <b/>
      <sz val="10"/>
      <name val="Arial"/>
      <family val="1"/>
    </font>
    <font>
      <b/>
      <sz val="11"/>
      <name val="Times New Roman"/>
      <family val="1"/>
    </font>
    <font>
      <sz val="11"/>
      <name val="Times New Roman"/>
      <family val="1"/>
    </font>
    <font>
      <sz val="10"/>
      <color indexed="8"/>
      <name val="Calibri"/>
      <family val="0"/>
    </font>
    <font>
      <sz val="7"/>
      <color indexed="8"/>
      <name val="Calibri"/>
      <family val="0"/>
    </font>
    <font>
      <sz val="4.75"/>
      <color indexed="8"/>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name val="Calibri"/>
      <family val="2"/>
    </font>
    <font>
      <sz val="10"/>
      <color indexed="63"/>
      <name val="Arial"/>
      <family val="2"/>
    </font>
    <font>
      <sz val="11"/>
      <color indexed="23"/>
      <name val="Times New Roman"/>
      <family val="1"/>
    </font>
    <font>
      <sz val="10"/>
      <color indexed="8"/>
      <name val="Times New Roman"/>
      <family val="1"/>
    </font>
    <font>
      <sz val="11"/>
      <color indexed="8"/>
      <name val="Times New Roman"/>
      <family val="1"/>
    </font>
    <font>
      <b/>
      <sz val="18"/>
      <color indexed="63"/>
      <name val="Times New Roman"/>
      <family val="1"/>
    </font>
    <font>
      <b/>
      <sz val="10"/>
      <color indexed="10"/>
      <name val="Times New Roman"/>
      <family val="1"/>
    </font>
    <font>
      <b/>
      <sz val="11"/>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222222"/>
      <name val="Arial"/>
      <family val="2"/>
    </font>
    <font>
      <sz val="11"/>
      <color theme="0" tint="-0.4999699890613556"/>
      <name val="Times New Roman"/>
      <family val="1"/>
    </font>
    <font>
      <sz val="10"/>
      <color theme="1"/>
      <name val="Times New Roman"/>
      <family val="1"/>
    </font>
    <font>
      <sz val="11"/>
      <color rgb="FF000000"/>
      <name val="Times New Roman"/>
      <family val="1"/>
    </font>
    <font>
      <b/>
      <sz val="11"/>
      <color theme="1"/>
      <name val="Times New Roman"/>
      <family val="1"/>
    </font>
    <font>
      <b/>
      <sz val="10"/>
      <color rgb="FFFF0000"/>
      <name val="Times New Roman"/>
      <family val="1"/>
    </font>
    <font>
      <b/>
      <sz val="18"/>
      <color theme="1" tint="0.24998000264167786"/>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theme="3" tint="0.5999900102615356"/>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2" tint="-0.09996999800205231"/>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medium"/>
      <right style="medium"/>
      <top style="medium"/>
      <bottom style="medium"/>
    </border>
    <border>
      <left/>
      <right style="thin"/>
      <top style="medium"/>
      <bottom style="thin"/>
    </border>
    <border>
      <left style="medium"/>
      <right/>
      <top style="medium"/>
      <bottom/>
    </border>
    <border>
      <left/>
      <right/>
      <top style="medium"/>
      <bottom/>
    </border>
    <border>
      <left/>
      <right style="medium"/>
      <top style="medium"/>
      <bottom/>
    </border>
    <border>
      <left>
        <color indexed="63"/>
      </left>
      <right style="thin"/>
      <top>
        <color indexed="63"/>
      </top>
      <bottom style="thin"/>
    </border>
    <border>
      <left style="medium"/>
      <right>
        <color indexed="63"/>
      </right>
      <top>
        <color indexed="63"/>
      </top>
      <bottom>
        <color indexed="63"/>
      </bottom>
    </border>
    <border>
      <left/>
      <right style="medium"/>
      <top/>
      <bottom/>
    </border>
    <border>
      <left style="medium"/>
      <right/>
      <top/>
      <bottom style="medium"/>
    </border>
    <border>
      <left/>
      <right/>
      <top/>
      <bottom style="medium"/>
    </border>
    <border>
      <left/>
      <right style="medium"/>
      <top/>
      <bottom style="medium"/>
    </border>
    <border>
      <left style="thin"/>
      <right>
        <color indexed="63"/>
      </right>
      <top style="thin"/>
      <bottom style="thin"/>
    </border>
    <border>
      <left>
        <color indexed="63"/>
      </left>
      <right>
        <color indexed="63"/>
      </right>
      <top>
        <color indexed="63"/>
      </top>
      <bottom style="thin"/>
    </border>
    <border>
      <left/>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medium"/>
      <bottom style="thin"/>
    </border>
    <border>
      <left style="medium"/>
      <right style="medium"/>
      <top style="thin"/>
      <bottom style="medium"/>
    </border>
    <border>
      <left>
        <color indexed="63"/>
      </left>
      <right style="thin"/>
      <top style="medium"/>
      <bottom style="medium"/>
    </border>
    <border>
      <left style="medium"/>
      <right/>
      <top style="medium"/>
      <bottom style="medium"/>
    </border>
    <border>
      <left/>
      <right/>
      <top style="medium"/>
      <bottom style="medium"/>
    </border>
    <border>
      <left style="medium"/>
      <right style="thin"/>
      <top style="thin"/>
      <bottom style="thin"/>
    </border>
    <border>
      <left style="medium"/>
      <right/>
      <top>
        <color indexed="63"/>
      </top>
      <bottom style="thin"/>
    </border>
    <border>
      <left style="medium"/>
      <right/>
      <top style="thin"/>
      <bottom style="thin"/>
    </border>
    <border>
      <left>
        <color indexed="63"/>
      </left>
      <right style="thin"/>
      <top style="thin"/>
      <bottom style="thin"/>
    </border>
    <border>
      <left style="medium"/>
      <right/>
      <top style="medium"/>
      <bottom style="thin"/>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right style="medium"/>
      <top style="thin"/>
      <bottom style="medium"/>
    </border>
    <border>
      <left/>
      <right/>
      <top style="medium"/>
      <bottom style="thin"/>
    </border>
    <border>
      <left style="thin"/>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thin"/>
    </border>
    <border>
      <left style="medium"/>
      <right/>
      <top style="thin"/>
      <bottom/>
    </border>
    <border>
      <left/>
      <right style="thin"/>
      <top/>
      <bottom style="medium"/>
    </border>
    <border>
      <left style="thin"/>
      <right style="thin"/>
      <top style="thin"/>
      <bottom style="medium"/>
    </border>
    <border>
      <left style="thin"/>
      <right style="medium"/>
      <top style="thin"/>
      <bottom style="medium"/>
    </border>
    <border>
      <left/>
      <right style="thin"/>
      <top style="medium"/>
      <bottom>
        <color indexed="63"/>
      </bottom>
    </border>
    <border>
      <left style="thin"/>
      <right/>
      <top style="medium"/>
      <bottom style="medium"/>
    </border>
    <border>
      <left style="medium"/>
      <right style="thin"/>
      <top style="thin"/>
      <bottom style="medium"/>
    </border>
    <border>
      <left style="thin"/>
      <right/>
      <top/>
      <bottom style="medium"/>
    </border>
    <border>
      <left/>
      <right style="medium"/>
      <top style="thin"/>
      <bottom/>
    </border>
    <border>
      <left/>
      <right style="medium"/>
      <top style="thin"/>
      <bottom style="thin"/>
    </border>
    <border>
      <left style="thin"/>
      <right style="medium">
        <color theme="0" tint="-0.3499799966812134"/>
      </right>
      <top style="thin"/>
      <bottom/>
    </border>
    <border>
      <left style="medium">
        <color theme="0" tint="-0.3499799966812134"/>
      </left>
      <right style="medium">
        <color theme="0" tint="-0.3499799966812134"/>
      </right>
      <top style="thin"/>
      <bottom/>
    </border>
    <border>
      <left style="medium">
        <color theme="0" tint="-0.3499799966812134"/>
      </left>
      <right>
        <color indexed="63"/>
      </right>
      <top style="thin"/>
      <bottom/>
    </border>
    <border>
      <left style="thin"/>
      <right style="medium">
        <color theme="0" tint="-0.3499799966812134"/>
      </right>
      <top/>
      <bottom/>
    </border>
    <border>
      <left style="medium">
        <color theme="0" tint="-0.3499799966812134"/>
      </left>
      <right style="medium">
        <color theme="0" tint="-0.3499799966812134"/>
      </right>
      <top/>
      <bottom/>
    </border>
    <border>
      <left style="medium">
        <color theme="0" tint="-0.3499799966812134"/>
      </left>
      <right>
        <color indexed="63"/>
      </right>
      <top>
        <color indexed="63"/>
      </top>
      <bottom>
        <color indexed="63"/>
      </bottom>
    </border>
    <border>
      <left style="thin"/>
      <right style="medium">
        <color theme="0" tint="-0.3499799966812134"/>
      </right>
      <top/>
      <bottom style="thin"/>
    </border>
    <border>
      <left style="medium">
        <color theme="0" tint="-0.3499799966812134"/>
      </left>
      <right style="medium">
        <color theme="0" tint="-0.3499799966812134"/>
      </right>
      <top/>
      <bottom style="thin"/>
    </border>
    <border>
      <left style="medium">
        <color theme="0" tint="-0.3499799966812134"/>
      </left>
      <right>
        <color indexed="63"/>
      </right>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4" fontId="3" fillId="0" borderId="0">
      <alignment/>
      <protection locked="0"/>
    </xf>
    <xf numFmtId="180" fontId="3" fillId="0" borderId="0">
      <alignment/>
      <protection locked="0"/>
    </xf>
    <xf numFmtId="184" fontId="3" fillId="0" borderId="0">
      <alignment/>
      <protection locked="0"/>
    </xf>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179" fontId="0" fillId="0" borderId="0" applyFont="0" applyFill="0" applyBorder="0" applyAlignment="0" applyProtection="0"/>
    <xf numFmtId="181" fontId="3" fillId="0" borderId="0">
      <alignment/>
      <protection locked="0"/>
    </xf>
    <xf numFmtId="183" fontId="4" fillId="0" borderId="0">
      <alignment/>
      <protection locked="0"/>
    </xf>
    <xf numFmtId="183" fontId="4" fillId="0" borderId="0">
      <alignment/>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1" fontId="39"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32" borderId="5" applyNumberFormat="0" applyFont="0" applyAlignment="0" applyProtection="0"/>
    <xf numFmtId="182" fontId="3" fillId="0" borderId="0">
      <alignment/>
      <protection locked="0"/>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183" fontId="3" fillId="0" borderId="9">
      <alignment/>
      <protection locked="0"/>
    </xf>
  </cellStyleXfs>
  <cellXfs count="248">
    <xf numFmtId="0" fontId="0" fillId="0" borderId="0" xfId="0" applyAlignment="1">
      <alignment/>
    </xf>
    <xf numFmtId="0" fontId="55" fillId="33" borderId="10" xfId="68" applyFont="1" applyFill="1" applyBorder="1" applyAlignment="1">
      <alignment horizontal="center" vertical="center" wrapText="1"/>
      <protection/>
    </xf>
    <xf numFmtId="0" fontId="55" fillId="33" borderId="10" xfId="68" applyFont="1" applyFill="1" applyBorder="1" applyAlignment="1">
      <alignment horizontal="center"/>
      <protection/>
    </xf>
    <xf numFmtId="0" fontId="0" fillId="0" borderId="0" xfId="68">
      <alignment/>
      <protection/>
    </xf>
    <xf numFmtId="0" fontId="55" fillId="0" borderId="0" xfId="68" applyFont="1" applyFill="1" applyAlignment="1">
      <alignment horizontal="center" vertical="center" wrapText="1"/>
      <protection/>
    </xf>
    <xf numFmtId="0" fontId="55" fillId="0" borderId="0" xfId="69" applyFont="1" applyAlignment="1">
      <alignment horizontal="left" vertical="center" wrapText="1"/>
      <protection/>
    </xf>
    <xf numFmtId="0" fontId="0" fillId="34" borderId="0" xfId="68" applyFill="1" applyAlignment="1" applyProtection="1">
      <alignment horizontal="center" vertical="center" wrapText="1"/>
      <protection/>
    </xf>
    <xf numFmtId="0" fontId="0" fillId="34" borderId="0" xfId="68" applyFont="1" applyFill="1" applyAlignment="1" applyProtection="1">
      <alignment horizontal="left" vertical="center" wrapText="1"/>
      <protection/>
    </xf>
    <xf numFmtId="0" fontId="0" fillId="35" borderId="11" xfId="68" applyFont="1" applyFill="1" applyBorder="1" applyAlignment="1">
      <alignment vertical="center"/>
      <protection/>
    </xf>
    <xf numFmtId="0" fontId="31" fillId="35" borderId="10" xfId="68" applyFont="1" applyFill="1" applyBorder="1" applyAlignment="1" applyProtection="1">
      <alignment vertical="center" wrapText="1"/>
      <protection/>
    </xf>
    <xf numFmtId="0" fontId="0" fillId="36" borderId="0" xfId="68" applyFill="1" applyAlignment="1">
      <alignment horizontal="center"/>
      <protection/>
    </xf>
    <xf numFmtId="0" fontId="0" fillId="36" borderId="0" xfId="68" applyFill="1">
      <alignment/>
      <protection/>
    </xf>
    <xf numFmtId="0" fontId="0" fillId="0" borderId="0" xfId="68" applyFont="1" applyFill="1" applyAlignment="1">
      <alignment horizontal="left" vertical="center"/>
      <protection/>
    </xf>
    <xf numFmtId="0" fontId="39" fillId="0" borderId="0" xfId="69" applyAlignment="1">
      <alignment horizontal="left"/>
      <protection/>
    </xf>
    <xf numFmtId="0" fontId="0" fillId="0" borderId="0" xfId="68" applyFill="1">
      <alignment/>
      <protection/>
    </xf>
    <xf numFmtId="0" fontId="31" fillId="0" borderId="0" xfId="68" applyFont="1" applyFill="1" applyBorder="1" applyAlignment="1">
      <alignment/>
      <protection/>
    </xf>
    <xf numFmtId="0" fontId="0" fillId="36" borderId="11" xfId="68" applyFont="1" applyFill="1" applyBorder="1" applyAlignment="1">
      <alignment vertical="center"/>
      <protection/>
    </xf>
    <xf numFmtId="0" fontId="31" fillId="36" borderId="10" xfId="68" applyFont="1" applyFill="1" applyBorder="1" applyAlignment="1" applyProtection="1">
      <alignment vertical="center" wrapText="1"/>
      <protection/>
    </xf>
    <xf numFmtId="0" fontId="0" fillId="34" borderId="0" xfId="68" applyFont="1" applyFill="1" applyAlignment="1" applyProtection="1">
      <alignment horizontal="right" vertical="center" wrapText="1"/>
      <protection/>
    </xf>
    <xf numFmtId="0" fontId="0" fillId="37" borderId="0" xfId="68" applyFill="1" applyAlignment="1">
      <alignment horizontal="center"/>
      <protection/>
    </xf>
    <xf numFmtId="0" fontId="0" fillId="37" borderId="0" xfId="68" applyFill="1">
      <alignment/>
      <protection/>
    </xf>
    <xf numFmtId="0" fontId="0" fillId="34" borderId="0" xfId="68" applyFill="1" applyAlignment="1">
      <alignment horizontal="center"/>
      <protection/>
    </xf>
    <xf numFmtId="0" fontId="0" fillId="34" borderId="0" xfId="68" applyFill="1">
      <alignment/>
      <protection/>
    </xf>
    <xf numFmtId="0" fontId="31" fillId="0" borderId="0" xfId="68" applyFont="1" applyFill="1">
      <alignment/>
      <protection/>
    </xf>
    <xf numFmtId="0" fontId="39" fillId="0" borderId="0" xfId="69" applyAlignment="1">
      <alignment/>
      <protection/>
    </xf>
    <xf numFmtId="3" fontId="31" fillId="36" borderId="10" xfId="68" applyNumberFormat="1" applyFont="1" applyFill="1" applyBorder="1" applyAlignment="1" applyProtection="1">
      <alignment vertical="center" wrapText="1"/>
      <protection/>
    </xf>
    <xf numFmtId="0" fontId="0" fillId="38" borderId="0" xfId="68" applyFont="1" applyFill="1" applyAlignment="1" applyProtection="1">
      <alignment horizontal="right" vertical="center" wrapText="1"/>
      <protection/>
    </xf>
    <xf numFmtId="0" fontId="0" fillId="38" borderId="0" xfId="68" applyFont="1" applyFill="1" applyAlignment="1" applyProtection="1">
      <alignment horizontal="left" vertical="center" wrapText="1"/>
      <protection/>
    </xf>
    <xf numFmtId="0" fontId="31" fillId="36" borderId="10" xfId="68" applyFont="1" applyFill="1" applyBorder="1" applyAlignment="1">
      <alignment horizontal="left" vertical="center" wrapText="1"/>
      <protection/>
    </xf>
    <xf numFmtId="0" fontId="31" fillId="36" borderId="10" xfId="68" applyFont="1" applyFill="1" applyBorder="1" applyAlignment="1">
      <alignment vertical="center" wrapText="1"/>
      <protection/>
    </xf>
    <xf numFmtId="0" fontId="31" fillId="35" borderId="11" xfId="68" applyFont="1" applyFill="1" applyBorder="1" applyAlignment="1">
      <alignment vertical="center" wrapText="1"/>
      <protection/>
    </xf>
    <xf numFmtId="0" fontId="31" fillId="36" borderId="11" xfId="68" applyFont="1" applyFill="1" applyBorder="1" applyAlignment="1">
      <alignment vertical="center"/>
      <protection/>
    </xf>
    <xf numFmtId="0" fontId="31" fillId="35" borderId="11" xfId="68" applyFont="1" applyFill="1" applyBorder="1" applyAlignment="1">
      <alignment vertical="center"/>
      <protection/>
    </xf>
    <xf numFmtId="0" fontId="31" fillId="35" borderId="10" xfId="68" applyFont="1" applyFill="1" applyBorder="1" applyAlignment="1">
      <alignment vertical="center" wrapText="1"/>
      <protection/>
    </xf>
    <xf numFmtId="0" fontId="31" fillId="0" borderId="10" xfId="68" applyFont="1" applyFill="1" applyBorder="1" applyAlignment="1" applyProtection="1">
      <alignment vertical="center" wrapText="1"/>
      <protection/>
    </xf>
    <xf numFmtId="0" fontId="31" fillId="34" borderId="10" xfId="68" applyFont="1" applyFill="1" applyBorder="1" applyAlignment="1">
      <alignment vertical="center"/>
      <protection/>
    </xf>
    <xf numFmtId="0" fontId="31" fillId="34" borderId="10" xfId="68" applyFont="1" applyFill="1" applyBorder="1" applyAlignment="1">
      <alignment vertical="center" wrapText="1"/>
      <protection/>
    </xf>
    <xf numFmtId="0" fontId="5" fillId="38" borderId="0" xfId="68" applyFont="1" applyFill="1" applyAlignment="1" applyProtection="1">
      <alignment horizontal="left" vertical="center" wrapText="1"/>
      <protection/>
    </xf>
    <xf numFmtId="0" fontId="5" fillId="34" borderId="0" xfId="68" applyFont="1" applyFill="1" applyAlignment="1" applyProtection="1">
      <alignment horizontal="left" vertical="center" wrapText="1"/>
      <protection/>
    </xf>
    <xf numFmtId="0" fontId="5" fillId="38" borderId="0" xfId="68" applyFont="1" applyFill="1" applyBorder="1" applyAlignment="1" applyProtection="1">
      <alignment horizontal="left" vertical="center" wrapText="1"/>
      <protection/>
    </xf>
    <xf numFmtId="0" fontId="5" fillId="38" borderId="0" xfId="68" applyFont="1" applyFill="1" applyBorder="1" applyAlignment="1" applyProtection="1">
      <alignment horizontal="center" vertical="center" wrapText="1"/>
      <protection/>
    </xf>
    <xf numFmtId="0" fontId="6" fillId="39" borderId="0" xfId="68" applyFont="1" applyFill="1" applyAlignment="1" applyProtection="1">
      <alignment horizontal="left" vertical="center" wrapText="1"/>
      <protection/>
    </xf>
    <xf numFmtId="0" fontId="6" fillId="39" borderId="0" xfId="68" applyFont="1" applyFill="1" applyBorder="1" applyAlignment="1" applyProtection="1">
      <alignment horizontal="center" vertical="center" wrapText="1"/>
      <protection/>
    </xf>
    <xf numFmtId="0" fontId="5" fillId="0" borderId="0" xfId="68" applyFont="1" applyFill="1" applyAlignment="1" applyProtection="1">
      <alignment horizontal="left" vertical="center" wrapText="1"/>
      <protection/>
    </xf>
    <xf numFmtId="0" fontId="6" fillId="39" borderId="0" xfId="68" applyFont="1" applyFill="1" applyAlignment="1" applyProtection="1">
      <alignment horizontal="center" vertical="center" wrapText="1"/>
      <protection/>
    </xf>
    <xf numFmtId="0" fontId="5" fillId="0" borderId="0" xfId="74" applyNumberFormat="1" applyFont="1" applyFill="1" applyAlignment="1" applyProtection="1">
      <alignment horizontal="center" vertical="center" wrapText="1"/>
      <protection/>
    </xf>
    <xf numFmtId="0" fontId="5" fillId="39" borderId="0" xfId="68" applyNumberFormat="1" applyFont="1" applyFill="1" applyBorder="1" applyAlignment="1" applyProtection="1">
      <alignment horizontal="center" vertical="center" wrapText="1"/>
      <protection/>
    </xf>
    <xf numFmtId="14" fontId="6" fillId="39" borderId="0" xfId="68" applyNumberFormat="1" applyFont="1" applyFill="1" applyBorder="1" applyAlignment="1" applyProtection="1">
      <alignment horizontal="center" vertical="center" wrapText="1"/>
      <protection/>
    </xf>
    <xf numFmtId="0" fontId="5" fillId="39" borderId="0" xfId="68" applyFont="1" applyFill="1" applyBorder="1" applyAlignment="1" applyProtection="1">
      <alignment horizontal="center" vertical="center" wrapText="1"/>
      <protection/>
    </xf>
    <xf numFmtId="0" fontId="5" fillId="39" borderId="0" xfId="68" applyFont="1" applyFill="1" applyAlignment="1" applyProtection="1">
      <alignment horizontal="left" vertical="center" wrapText="1"/>
      <protection/>
    </xf>
    <xf numFmtId="0" fontId="6" fillId="39" borderId="0" xfId="68" applyFont="1" applyFill="1" applyBorder="1" applyAlignment="1" applyProtection="1">
      <alignment vertical="center" wrapText="1"/>
      <protection/>
    </xf>
    <xf numFmtId="0" fontId="6" fillId="34" borderId="12" xfId="68" applyFont="1" applyFill="1" applyBorder="1" applyAlignment="1" applyProtection="1">
      <alignment horizontal="center" vertical="center" wrapText="1"/>
      <protection/>
    </xf>
    <xf numFmtId="3" fontId="6" fillId="34" borderId="12" xfId="68" applyNumberFormat="1" applyFont="1" applyFill="1" applyBorder="1" applyAlignment="1" applyProtection="1">
      <alignment horizontal="center" vertical="center" wrapText="1"/>
      <protection/>
    </xf>
    <xf numFmtId="0" fontId="5" fillId="0" borderId="0" xfId="68" applyFont="1" applyFill="1" applyBorder="1" applyAlignment="1" applyProtection="1">
      <alignment horizontal="left" vertical="center" wrapText="1"/>
      <protection/>
    </xf>
    <xf numFmtId="3" fontId="5" fillId="0" borderId="13" xfId="68" applyNumberFormat="1" applyFont="1" applyFill="1" applyBorder="1" applyAlignment="1" applyProtection="1">
      <alignment horizontal="center" vertical="center" wrapText="1"/>
      <protection/>
    </xf>
    <xf numFmtId="0" fontId="5" fillId="39" borderId="14" xfId="68" applyFont="1" applyFill="1" applyBorder="1" applyProtection="1">
      <alignment/>
      <protection/>
    </xf>
    <xf numFmtId="0" fontId="5" fillId="39" borderId="15" xfId="68" applyFont="1" applyFill="1" applyBorder="1" applyProtection="1">
      <alignment/>
      <protection/>
    </xf>
    <xf numFmtId="0" fontId="5" fillId="39" borderId="15" xfId="68" applyFont="1" applyFill="1" applyBorder="1" applyAlignment="1" applyProtection="1">
      <alignment horizontal="left" vertical="center" wrapText="1"/>
      <protection/>
    </xf>
    <xf numFmtId="0" fontId="5" fillId="39" borderId="16" xfId="68" applyFont="1" applyFill="1" applyBorder="1" applyAlignment="1" applyProtection="1">
      <alignment horizontal="left" vertical="center" wrapText="1"/>
      <protection/>
    </xf>
    <xf numFmtId="3" fontId="5" fillId="0" borderId="17" xfId="68" applyNumberFormat="1" applyFont="1" applyFill="1" applyBorder="1" applyAlignment="1" applyProtection="1">
      <alignment horizontal="center" vertical="center" wrapText="1"/>
      <protection/>
    </xf>
    <xf numFmtId="0" fontId="5" fillId="39" borderId="18" xfId="68" applyFont="1" applyFill="1" applyBorder="1" applyProtection="1">
      <alignment/>
      <protection/>
    </xf>
    <xf numFmtId="0" fontId="5" fillId="39" borderId="0" xfId="68" applyFont="1" applyFill="1" applyBorder="1" applyProtection="1">
      <alignment/>
      <protection/>
    </xf>
    <xf numFmtId="0" fontId="5" fillId="39" borderId="0" xfId="68" applyFont="1" applyFill="1" applyBorder="1" applyAlignment="1" applyProtection="1">
      <alignment horizontal="left" vertical="center" wrapText="1"/>
      <protection/>
    </xf>
    <xf numFmtId="0" fontId="5" fillId="39" borderId="19" xfId="68" applyFont="1" applyFill="1" applyBorder="1" applyAlignment="1" applyProtection="1">
      <alignment horizontal="left" vertical="center" wrapText="1"/>
      <protection/>
    </xf>
    <xf numFmtId="0" fontId="5" fillId="39" borderId="20" xfId="68" applyFont="1" applyFill="1" applyBorder="1" applyProtection="1">
      <alignment/>
      <protection/>
    </xf>
    <xf numFmtId="0" fontId="5" fillId="39" borderId="21" xfId="68" applyFont="1" applyFill="1" applyBorder="1" applyProtection="1">
      <alignment/>
      <protection/>
    </xf>
    <xf numFmtId="0" fontId="6" fillId="39" borderId="22" xfId="68" applyFont="1" applyFill="1" applyBorder="1" applyAlignment="1" applyProtection="1">
      <alignment horizontal="left" vertical="center" wrapText="1"/>
      <protection/>
    </xf>
    <xf numFmtId="3" fontId="5" fillId="39" borderId="0" xfId="61" applyNumberFormat="1" applyFont="1" applyFill="1" applyBorder="1" applyAlignment="1" applyProtection="1">
      <alignment horizontal="center" vertical="center" wrapText="1"/>
      <protection/>
    </xf>
    <xf numFmtId="3" fontId="5" fillId="39" borderId="0" xfId="74" applyNumberFormat="1" applyFont="1" applyFill="1" applyBorder="1" applyAlignment="1" applyProtection="1">
      <alignment horizontal="center" vertical="center" wrapText="1"/>
      <protection/>
    </xf>
    <xf numFmtId="9" fontId="5" fillId="39" borderId="0" xfId="74" applyNumberFormat="1" applyFont="1" applyFill="1" applyBorder="1" applyAlignment="1" applyProtection="1">
      <alignment horizontal="center" vertical="center" wrapText="1"/>
      <protection/>
    </xf>
    <xf numFmtId="0" fontId="5" fillId="39" borderId="0" xfId="68" applyNumberFormat="1" applyFont="1" applyFill="1" applyBorder="1" applyAlignment="1" applyProtection="1">
      <alignment horizontal="justify" vertical="center" wrapText="1"/>
      <protection/>
    </xf>
    <xf numFmtId="9" fontId="5" fillId="38" borderId="0" xfId="73" applyFont="1" applyFill="1" applyAlignment="1" applyProtection="1">
      <alignment horizontal="left" vertical="center" wrapText="1"/>
      <protection/>
    </xf>
    <xf numFmtId="9" fontId="5" fillId="39" borderId="23" xfId="74" applyNumberFormat="1" applyFont="1" applyFill="1" applyBorder="1" applyAlignment="1" applyProtection="1">
      <alignment horizontal="center" vertical="center" wrapText="1"/>
      <protection/>
    </xf>
    <xf numFmtId="0" fontId="6" fillId="34" borderId="15" xfId="68" applyFont="1" applyFill="1" applyBorder="1" applyAlignment="1" applyProtection="1">
      <alignment horizontal="center" vertical="center" wrapText="1"/>
      <protection/>
    </xf>
    <xf numFmtId="0" fontId="6" fillId="39" borderId="21" xfId="68" applyFont="1" applyFill="1" applyBorder="1" applyAlignment="1" applyProtection="1">
      <alignment horizontal="left" vertical="center" wrapText="1"/>
      <protection/>
    </xf>
    <xf numFmtId="0" fontId="0" fillId="0" borderId="0" xfId="0" applyFont="1" applyAlignment="1" applyProtection="1">
      <alignment/>
      <protection/>
    </xf>
    <xf numFmtId="0" fontId="56" fillId="0" borderId="0" xfId="0" applyFont="1" applyAlignment="1" applyProtection="1">
      <alignment vertical="center" wrapText="1"/>
      <protection/>
    </xf>
    <xf numFmtId="0" fontId="57" fillId="0" borderId="24" xfId="68" applyFont="1" applyFill="1" applyBorder="1" applyProtection="1">
      <alignment/>
      <protection/>
    </xf>
    <xf numFmtId="0" fontId="10" fillId="39" borderId="24" xfId="68" applyFont="1" applyFill="1" applyBorder="1" applyProtection="1">
      <alignment/>
      <protection/>
    </xf>
    <xf numFmtId="0" fontId="10" fillId="39" borderId="0" xfId="68" applyFont="1" applyFill="1" applyBorder="1" applyProtection="1">
      <alignment/>
      <protection/>
    </xf>
    <xf numFmtId="0" fontId="6" fillId="34" borderId="25" xfId="68" applyFont="1" applyFill="1" applyBorder="1" applyAlignment="1" applyProtection="1">
      <alignment horizontal="center" vertical="center" wrapText="1"/>
      <protection locked="0"/>
    </xf>
    <xf numFmtId="3" fontId="5" fillId="0" borderId="17" xfId="68" applyNumberFormat="1" applyFont="1" applyFill="1" applyBorder="1" applyAlignment="1" applyProtection="1">
      <alignment horizontal="center" vertical="center" wrapText="1"/>
      <protection locked="0"/>
    </xf>
    <xf numFmtId="3" fontId="6" fillId="39" borderId="0" xfId="68" applyNumberFormat="1" applyFont="1" applyFill="1" applyAlignment="1" applyProtection="1">
      <alignment horizontal="left" vertical="center" wrapText="1"/>
      <protection/>
    </xf>
    <xf numFmtId="3" fontId="6" fillId="39" borderId="0" xfId="68" applyNumberFormat="1" applyFont="1" applyFill="1" applyBorder="1" applyAlignment="1" applyProtection="1">
      <alignment horizontal="center" vertical="center" wrapText="1"/>
      <protection/>
    </xf>
    <xf numFmtId="3" fontId="58" fillId="0" borderId="10" xfId="0" applyNumberFormat="1" applyFont="1" applyFill="1" applyBorder="1" applyAlignment="1">
      <alignment/>
    </xf>
    <xf numFmtId="0" fontId="9" fillId="37" borderId="12" xfId="68" applyFont="1" applyFill="1" applyBorder="1" applyAlignment="1">
      <alignment horizontal="center" vertical="center"/>
      <protection/>
    </xf>
    <xf numFmtId="0" fontId="9" fillId="37" borderId="16" xfId="68" applyFont="1" applyFill="1" applyBorder="1" applyAlignment="1">
      <alignment horizontal="center" vertical="center"/>
      <protection/>
    </xf>
    <xf numFmtId="0" fontId="9" fillId="39" borderId="26" xfId="68" applyFont="1" applyFill="1" applyBorder="1" applyAlignment="1" applyProtection="1">
      <alignment vertical="center" wrapText="1"/>
      <protection/>
    </xf>
    <xf numFmtId="0" fontId="59" fillId="0" borderId="26" xfId="68" applyFont="1" applyBorder="1" applyAlignment="1">
      <alignment horizontal="justify" vertical="center" wrapText="1"/>
      <protection/>
    </xf>
    <xf numFmtId="0" fontId="9" fillId="39" borderId="27" xfId="68" applyFont="1" applyFill="1" applyBorder="1" applyAlignment="1" applyProtection="1">
      <alignment vertical="center" wrapText="1"/>
      <protection/>
    </xf>
    <xf numFmtId="0" fontId="59" fillId="0" borderId="27" xfId="68" applyFont="1" applyBorder="1" applyAlignment="1">
      <alignment horizontal="justify" vertical="center" wrapText="1"/>
      <protection/>
    </xf>
    <xf numFmtId="0" fontId="0" fillId="39" borderId="0" xfId="68" applyFill="1" applyBorder="1">
      <alignment/>
      <protection/>
    </xf>
    <xf numFmtId="0" fontId="10" fillId="0" borderId="27" xfId="68" applyFont="1" applyBorder="1" applyAlignment="1">
      <alignment horizontal="justify" vertical="center" wrapText="1"/>
      <protection/>
    </xf>
    <xf numFmtId="0" fontId="9" fillId="39" borderId="28" xfId="68" applyFont="1" applyFill="1" applyBorder="1" applyAlignment="1" applyProtection="1">
      <alignment vertical="center" wrapText="1"/>
      <protection/>
    </xf>
    <xf numFmtId="0" fontId="59" fillId="0" borderId="28" xfId="68" applyFont="1" applyBorder="1" applyAlignment="1">
      <alignment horizontal="justify" vertical="center" wrapText="1"/>
      <protection/>
    </xf>
    <xf numFmtId="0" fontId="6" fillId="39" borderId="0" xfId="68" applyNumberFormat="1" applyFont="1" applyFill="1" applyBorder="1" applyAlignment="1" applyProtection="1">
      <alignment vertical="center" wrapText="1"/>
      <protection/>
    </xf>
    <xf numFmtId="0" fontId="9" fillId="39" borderId="27" xfId="68" applyNumberFormat="1" applyFont="1" applyFill="1" applyBorder="1" applyAlignment="1" applyProtection="1">
      <alignment vertical="center" wrapText="1"/>
      <protection/>
    </xf>
    <xf numFmtId="0" fontId="59" fillId="0" borderId="29" xfId="68" applyFont="1" applyBorder="1" applyAlignment="1">
      <alignment horizontal="justify" vertical="center" wrapText="1"/>
      <protection/>
    </xf>
    <xf numFmtId="0" fontId="9" fillId="39" borderId="30" xfId="68" applyFont="1" applyFill="1" applyBorder="1" applyAlignment="1" applyProtection="1">
      <alignment vertical="center" wrapText="1"/>
      <protection/>
    </xf>
    <xf numFmtId="0" fontId="59" fillId="0" borderId="30" xfId="68" applyFont="1" applyBorder="1" applyAlignment="1">
      <alignment horizontal="justify" vertical="center" wrapText="1"/>
      <protection/>
    </xf>
    <xf numFmtId="3" fontId="6" fillId="39" borderId="31" xfId="61" applyNumberFormat="1" applyFont="1" applyFill="1" applyBorder="1" applyAlignment="1" applyProtection="1">
      <alignment horizontal="center" vertical="center" wrapText="1"/>
      <protection/>
    </xf>
    <xf numFmtId="3" fontId="6" fillId="0" borderId="12" xfId="68" applyNumberFormat="1" applyFont="1" applyBorder="1" applyAlignment="1" applyProtection="1">
      <alignment horizontal="center" vertical="center"/>
      <protection/>
    </xf>
    <xf numFmtId="3" fontId="5" fillId="39" borderId="13" xfId="68" applyNumberFormat="1" applyFont="1" applyFill="1" applyBorder="1" applyAlignment="1" applyProtection="1">
      <alignment horizontal="center" vertical="center" wrapText="1"/>
      <protection/>
    </xf>
    <xf numFmtId="3" fontId="5" fillId="39" borderId="17" xfId="68" applyNumberFormat="1" applyFont="1" applyFill="1" applyBorder="1" applyAlignment="1" applyProtection="1">
      <alignment horizontal="center" vertical="center" wrapText="1"/>
      <protection/>
    </xf>
    <xf numFmtId="0" fontId="6" fillId="34" borderId="32" xfId="68" applyFont="1" applyFill="1" applyBorder="1" applyAlignment="1" applyProtection="1">
      <alignment horizontal="center" vertical="center" wrapText="1"/>
      <protection/>
    </xf>
    <xf numFmtId="0" fontId="6" fillId="34" borderId="33" xfId="68" applyFont="1" applyFill="1" applyBorder="1" applyAlignment="1" applyProtection="1">
      <alignment horizontal="center" vertical="center" wrapText="1"/>
      <protection/>
    </xf>
    <xf numFmtId="0" fontId="6" fillId="34" borderId="25" xfId="68" applyFont="1" applyFill="1" applyBorder="1" applyAlignment="1" applyProtection="1">
      <alignment horizontal="center" vertical="center" wrapText="1"/>
      <protection/>
    </xf>
    <xf numFmtId="0" fontId="10" fillId="0" borderId="32" xfId="68" applyFont="1" applyFill="1" applyBorder="1" applyAlignment="1" applyProtection="1">
      <alignment horizontal="left" vertical="top" wrapText="1"/>
      <protection locked="0"/>
    </xf>
    <xf numFmtId="0" fontId="10" fillId="0" borderId="33" xfId="68" applyFont="1" applyFill="1" applyBorder="1" applyAlignment="1" applyProtection="1">
      <alignment horizontal="left" vertical="top" wrapText="1"/>
      <protection locked="0"/>
    </xf>
    <xf numFmtId="0" fontId="10" fillId="0" borderId="25" xfId="68" applyFont="1" applyFill="1" applyBorder="1" applyAlignment="1" applyProtection="1">
      <alignment horizontal="left" vertical="top" wrapText="1"/>
      <protection locked="0"/>
    </xf>
    <xf numFmtId="0" fontId="10" fillId="39" borderId="0" xfId="68" applyFont="1" applyFill="1" applyAlignment="1" applyProtection="1">
      <alignment horizontal="left"/>
      <protection/>
    </xf>
    <xf numFmtId="0" fontId="6" fillId="39" borderId="10" xfId="68" applyFont="1" applyFill="1" applyBorder="1" applyAlignment="1" applyProtection="1">
      <alignment horizontal="center" vertical="center" wrapText="1"/>
      <protection/>
    </xf>
    <xf numFmtId="0" fontId="9" fillId="40" borderId="10" xfId="68" applyFont="1" applyFill="1" applyBorder="1" applyAlignment="1" applyProtection="1">
      <alignment horizontal="center" vertical="center" wrapText="1"/>
      <protection/>
    </xf>
    <xf numFmtId="0" fontId="5" fillId="0" borderId="10" xfId="68" applyFont="1" applyBorder="1" applyAlignment="1" applyProtection="1">
      <alignment horizontal="center" vertical="center" wrapText="1"/>
      <protection/>
    </xf>
    <xf numFmtId="0" fontId="60" fillId="41" borderId="10" xfId="68" applyFont="1" applyFill="1" applyBorder="1" applyAlignment="1" applyProtection="1">
      <alignment horizontal="center" vertical="center" wrapText="1"/>
      <protection/>
    </xf>
    <xf numFmtId="0" fontId="60" fillId="42" borderId="10" xfId="68" applyFont="1" applyFill="1" applyBorder="1" applyAlignment="1" applyProtection="1">
      <alignment horizontal="center" vertical="center" wrapText="1"/>
      <protection/>
    </xf>
    <xf numFmtId="9" fontId="5" fillId="0" borderId="10" xfId="68" applyNumberFormat="1" applyFont="1" applyBorder="1" applyAlignment="1" applyProtection="1">
      <alignment horizontal="center" vertical="center" wrapText="1"/>
      <protection/>
    </xf>
    <xf numFmtId="0" fontId="5" fillId="39" borderId="34" xfId="68" applyFont="1" applyFill="1" applyBorder="1" applyAlignment="1" applyProtection="1">
      <alignment horizontal="center" vertical="center" wrapText="1"/>
      <protection/>
    </xf>
    <xf numFmtId="0" fontId="5" fillId="39" borderId="10" xfId="68" applyFont="1" applyFill="1" applyBorder="1" applyAlignment="1" applyProtection="1">
      <alignment horizontal="center" vertical="center" wrapText="1"/>
      <protection/>
    </xf>
    <xf numFmtId="0" fontId="5" fillId="39" borderId="35" xfId="68" applyFont="1" applyFill="1" applyBorder="1" applyAlignment="1" applyProtection="1">
      <alignment horizontal="center" vertical="center" wrapText="1"/>
      <protection/>
    </xf>
    <xf numFmtId="0" fontId="5" fillId="39" borderId="17" xfId="68" applyFont="1" applyFill="1" applyBorder="1" applyAlignment="1" applyProtection="1">
      <alignment horizontal="center" vertical="center" wrapText="1"/>
      <protection/>
    </xf>
    <xf numFmtId="0" fontId="5" fillId="39" borderId="36" xfId="68" applyFont="1" applyFill="1" applyBorder="1" applyAlignment="1" applyProtection="1">
      <alignment horizontal="center" vertical="center" wrapText="1"/>
      <protection/>
    </xf>
    <xf numFmtId="0" fontId="5" fillId="39" borderId="37" xfId="68" applyFont="1" applyFill="1" applyBorder="1" applyAlignment="1" applyProtection="1">
      <alignment horizontal="center" vertical="center" wrapText="1"/>
      <protection/>
    </xf>
    <xf numFmtId="0" fontId="6" fillId="39" borderId="32" xfId="68" applyFont="1" applyFill="1" applyBorder="1" applyAlignment="1" applyProtection="1">
      <alignment horizontal="center" vertical="center" wrapText="1"/>
      <protection/>
    </xf>
    <xf numFmtId="0" fontId="6" fillId="39" borderId="31" xfId="68" applyFont="1" applyFill="1" applyBorder="1" applyAlignment="1" applyProtection="1">
      <alignment horizontal="center" vertical="center" wrapText="1"/>
      <protection/>
    </xf>
    <xf numFmtId="0" fontId="6" fillId="34" borderId="14" xfId="68" applyFont="1" applyFill="1" applyBorder="1" applyAlignment="1" applyProtection="1">
      <alignment horizontal="center" vertical="center" wrapText="1"/>
      <protection/>
    </xf>
    <xf numFmtId="0" fontId="6" fillId="34" borderId="15" xfId="68" applyFont="1" applyFill="1" applyBorder="1" applyAlignment="1" applyProtection="1">
      <alignment horizontal="center" vertical="center" wrapText="1"/>
      <protection/>
    </xf>
    <xf numFmtId="0" fontId="61" fillId="43" borderId="32" xfId="68" applyNumberFormat="1" applyFont="1" applyFill="1" applyBorder="1" applyAlignment="1" applyProtection="1">
      <alignment horizontal="center" vertical="center" wrapText="1"/>
      <protection/>
    </xf>
    <xf numFmtId="0" fontId="61" fillId="43" borderId="33" xfId="68" applyNumberFormat="1" applyFont="1" applyFill="1" applyBorder="1" applyAlignment="1" applyProtection="1">
      <alignment horizontal="center" vertical="center" wrapText="1"/>
      <protection/>
    </xf>
    <xf numFmtId="0" fontId="61" fillId="43" borderId="25" xfId="68" applyNumberFormat="1" applyFont="1" applyFill="1" applyBorder="1" applyAlignment="1" applyProtection="1">
      <alignment horizontal="center" vertical="center" wrapText="1"/>
      <protection/>
    </xf>
    <xf numFmtId="0" fontId="5" fillId="39" borderId="38" xfId="68" applyFont="1" applyFill="1" applyBorder="1" applyAlignment="1" applyProtection="1">
      <alignment horizontal="center" vertical="center" wrapText="1"/>
      <protection/>
    </xf>
    <xf numFmtId="0" fontId="5" fillId="39" borderId="13" xfId="68" applyFont="1" applyFill="1" applyBorder="1" applyAlignment="1" applyProtection="1">
      <alignment horizontal="center" vertical="center" wrapText="1"/>
      <protection/>
    </xf>
    <xf numFmtId="3" fontId="5" fillId="0" borderId="39" xfId="75" applyNumberFormat="1" applyFont="1" applyFill="1" applyBorder="1" applyAlignment="1" applyProtection="1">
      <alignment horizontal="center" vertical="center" wrapText="1"/>
      <protection/>
    </xf>
    <xf numFmtId="3" fontId="5" fillId="0" borderId="40" xfId="75" applyNumberFormat="1" applyFont="1" applyFill="1" applyBorder="1" applyAlignment="1" applyProtection="1">
      <alignment horizontal="center" vertical="center" wrapText="1"/>
      <protection/>
    </xf>
    <xf numFmtId="3" fontId="5" fillId="0" borderId="41" xfId="75" applyNumberFormat="1" applyFont="1" applyFill="1" applyBorder="1" applyAlignment="1" applyProtection="1">
      <alignment horizontal="center" vertical="center" wrapText="1"/>
      <protection/>
    </xf>
    <xf numFmtId="3" fontId="5" fillId="0" borderId="41" xfId="73" applyNumberFormat="1" applyFont="1" applyFill="1" applyBorder="1" applyAlignment="1" applyProtection="1">
      <alignment horizontal="center" vertical="center" wrapText="1"/>
      <protection/>
    </xf>
    <xf numFmtId="3" fontId="5" fillId="0" borderId="42" xfId="73" applyNumberFormat="1" applyFont="1" applyFill="1" applyBorder="1" applyAlignment="1" applyProtection="1">
      <alignment horizontal="center" vertical="center" wrapText="1"/>
      <protection/>
    </xf>
    <xf numFmtId="3" fontId="5" fillId="0" borderId="40" xfId="73" applyNumberFormat="1" applyFont="1" applyFill="1" applyBorder="1" applyAlignment="1" applyProtection="1">
      <alignment horizontal="center" vertical="center" wrapText="1"/>
      <protection/>
    </xf>
    <xf numFmtId="9" fontId="5" fillId="0" borderId="41" xfId="75" applyNumberFormat="1" applyFont="1" applyFill="1" applyBorder="1" applyAlignment="1" applyProtection="1">
      <alignment horizontal="center" vertical="center" wrapText="1"/>
      <protection/>
    </xf>
    <xf numFmtId="9" fontId="5" fillId="0" borderId="42" xfId="75" applyNumberFormat="1" applyFont="1" applyBorder="1" applyAlignment="1" applyProtection="1">
      <alignment/>
      <protection/>
    </xf>
    <xf numFmtId="9" fontId="5" fillId="0" borderId="43" xfId="75" applyNumberFormat="1" applyFont="1" applyBorder="1" applyAlignment="1" applyProtection="1">
      <alignment/>
      <protection/>
    </xf>
    <xf numFmtId="0" fontId="7" fillId="38" borderId="38" xfId="68" applyFont="1" applyFill="1" applyBorder="1" applyAlignment="1" applyProtection="1">
      <alignment horizontal="left" vertical="center" wrapText="1"/>
      <protection/>
    </xf>
    <xf numFmtId="0" fontId="7" fillId="38" borderId="44" xfId="68" applyFont="1" applyFill="1" applyBorder="1" applyAlignment="1" applyProtection="1">
      <alignment horizontal="left" vertical="center" wrapText="1"/>
      <protection/>
    </xf>
    <xf numFmtId="0" fontId="7" fillId="38" borderId="13" xfId="68" applyFont="1" applyFill="1" applyBorder="1" applyAlignment="1" applyProtection="1">
      <alignment horizontal="left" vertical="center" wrapText="1"/>
      <protection/>
    </xf>
    <xf numFmtId="0" fontId="5" fillId="0" borderId="45" xfId="68" applyFont="1" applyFill="1" applyBorder="1" applyAlignment="1" applyProtection="1">
      <alignment vertical="center" wrapText="1"/>
      <protection/>
    </xf>
    <xf numFmtId="0" fontId="5" fillId="0" borderId="44" xfId="68" applyFont="1" applyFill="1" applyBorder="1" applyAlignment="1" applyProtection="1">
      <alignment vertical="center" wrapText="1"/>
      <protection/>
    </xf>
    <xf numFmtId="0" fontId="5" fillId="0" borderId="13" xfId="68" applyFont="1" applyFill="1" applyBorder="1" applyAlignment="1" applyProtection="1">
      <alignment vertical="center" wrapText="1"/>
      <protection/>
    </xf>
    <xf numFmtId="0" fontId="0" fillId="0" borderId="45" xfId="68" applyFont="1" applyFill="1" applyBorder="1" applyAlignment="1" applyProtection="1">
      <alignment horizontal="center" vertical="center" wrapText="1"/>
      <protection/>
    </xf>
    <xf numFmtId="0" fontId="5" fillId="0" borderId="44" xfId="68" applyFont="1" applyFill="1" applyBorder="1" applyAlignment="1" applyProtection="1">
      <alignment horizontal="center" vertical="center" wrapText="1"/>
      <protection/>
    </xf>
    <xf numFmtId="0" fontId="5" fillId="0" borderId="46" xfId="68" applyFont="1" applyFill="1" applyBorder="1" applyAlignment="1" applyProtection="1">
      <alignment horizontal="center" vertical="center" wrapText="1"/>
      <protection/>
    </xf>
    <xf numFmtId="0" fontId="6" fillId="34" borderId="47" xfId="68" applyFont="1" applyFill="1" applyBorder="1" applyAlignment="1" applyProtection="1">
      <alignment horizontal="center" vertical="center" wrapText="1"/>
      <protection/>
    </xf>
    <xf numFmtId="0" fontId="6" fillId="34" borderId="48" xfId="68" applyFont="1" applyFill="1" applyBorder="1" applyAlignment="1" applyProtection="1">
      <alignment horizontal="center" vertical="center" wrapText="1"/>
      <protection/>
    </xf>
    <xf numFmtId="0" fontId="6" fillId="34" borderId="49" xfId="68" applyFont="1" applyFill="1" applyBorder="1" applyAlignment="1" applyProtection="1">
      <alignment horizontal="center" vertical="center" wrapText="1"/>
      <protection/>
    </xf>
    <xf numFmtId="0" fontId="6" fillId="34" borderId="36" xfId="68" applyFont="1" applyFill="1" applyBorder="1" applyAlignment="1" applyProtection="1">
      <alignment horizontal="center" vertical="center" wrapText="1"/>
      <protection/>
    </xf>
    <xf numFmtId="0" fontId="6" fillId="34" borderId="50" xfId="68" applyFont="1" applyFill="1" applyBorder="1" applyAlignment="1" applyProtection="1">
      <alignment horizontal="center" vertical="center" wrapText="1"/>
      <protection/>
    </xf>
    <xf numFmtId="0" fontId="6" fillId="34" borderId="23" xfId="68" applyNumberFormat="1" applyFont="1" applyFill="1" applyBorder="1" applyAlignment="1" applyProtection="1">
      <alignment horizontal="center" vertical="center" wrapText="1"/>
      <protection/>
    </xf>
    <xf numFmtId="0" fontId="6" fillId="34" borderId="37" xfId="68" applyNumberFormat="1" applyFont="1" applyFill="1" applyBorder="1" applyAlignment="1" applyProtection="1">
      <alignment horizontal="center" vertical="center" wrapText="1"/>
      <protection/>
    </xf>
    <xf numFmtId="0" fontId="6" fillId="34" borderId="10" xfId="68" applyFont="1" applyFill="1" applyBorder="1" applyAlignment="1" applyProtection="1">
      <alignment horizontal="center" vertical="center" wrapText="1"/>
      <protection/>
    </xf>
    <xf numFmtId="0" fontId="6" fillId="34" borderId="51" xfId="68" applyNumberFormat="1" applyFont="1" applyFill="1" applyBorder="1" applyAlignment="1" applyProtection="1">
      <alignment horizontal="center" vertical="center" wrapText="1"/>
      <protection/>
    </xf>
    <xf numFmtId="0" fontId="6" fillId="34" borderId="52" xfId="68" applyNumberFormat="1" applyFont="1" applyFill="1" applyBorder="1" applyAlignment="1" applyProtection="1">
      <alignment horizontal="center" vertical="center" wrapText="1"/>
      <protection/>
    </xf>
    <xf numFmtId="0" fontId="6" fillId="34" borderId="53" xfId="68" applyNumberFormat="1" applyFont="1" applyFill="1" applyBorder="1" applyAlignment="1" applyProtection="1">
      <alignment horizontal="center" vertical="center" wrapText="1"/>
      <protection/>
    </xf>
    <xf numFmtId="0" fontId="6" fillId="34" borderId="54" xfId="68" applyFont="1" applyFill="1" applyBorder="1" applyAlignment="1" applyProtection="1">
      <alignment horizontal="center" vertical="center" wrapText="1"/>
      <protection/>
    </xf>
    <xf numFmtId="0" fontId="6" fillId="39" borderId="55" xfId="68" applyFont="1" applyFill="1" applyBorder="1" applyAlignment="1" applyProtection="1">
      <alignment horizontal="left" vertical="center" wrapText="1"/>
      <protection/>
    </xf>
    <xf numFmtId="0" fontId="6" fillId="39" borderId="52" xfId="68" applyFont="1" applyFill="1" applyBorder="1" applyAlignment="1" applyProtection="1">
      <alignment horizontal="left" vertical="center" wrapText="1"/>
      <protection/>
    </xf>
    <xf numFmtId="0" fontId="6" fillId="39" borderId="53" xfId="68" applyFont="1" applyFill="1" applyBorder="1" applyAlignment="1" applyProtection="1">
      <alignment horizontal="left" vertical="center" wrapText="1"/>
      <protection/>
    </xf>
    <xf numFmtId="0" fontId="6" fillId="39" borderId="20" xfId="68" applyFont="1" applyFill="1" applyBorder="1" applyAlignment="1" applyProtection="1">
      <alignment horizontal="left" vertical="center" wrapText="1"/>
      <protection/>
    </xf>
    <xf numFmtId="0" fontId="6" fillId="39" borderId="21" xfId="68" applyFont="1" applyFill="1" applyBorder="1" applyAlignment="1" applyProtection="1">
      <alignment horizontal="left" vertical="center" wrapText="1"/>
      <protection/>
    </xf>
    <xf numFmtId="0" fontId="6" fillId="39" borderId="56" xfId="68" applyFont="1" applyFill="1" applyBorder="1" applyAlignment="1" applyProtection="1">
      <alignment horizontal="left" vertical="center" wrapText="1"/>
      <protection/>
    </xf>
    <xf numFmtId="0" fontId="6" fillId="34" borderId="10" xfId="68" applyFont="1" applyFill="1" applyBorder="1" applyAlignment="1" applyProtection="1">
      <alignment vertical="center" wrapText="1"/>
      <protection/>
    </xf>
    <xf numFmtId="0" fontId="5" fillId="38" borderId="54" xfId="68" applyFont="1" applyFill="1" applyBorder="1" applyAlignment="1" applyProtection="1">
      <alignment horizontal="center" vertical="center" wrapText="1"/>
      <protection/>
    </xf>
    <xf numFmtId="0" fontId="6" fillId="34" borderId="57" xfId="68" applyFont="1" applyFill="1" applyBorder="1" applyAlignment="1" applyProtection="1">
      <alignment vertical="center" wrapText="1"/>
      <protection/>
    </xf>
    <xf numFmtId="0" fontId="5" fillId="39" borderId="57" xfId="68" applyFont="1" applyFill="1" applyBorder="1" applyAlignment="1" applyProtection="1">
      <alignment horizontal="center" vertical="center" wrapText="1"/>
      <protection/>
    </xf>
    <xf numFmtId="0" fontId="5" fillId="39" borderId="58" xfId="68" applyFont="1" applyFill="1" applyBorder="1" applyAlignment="1" applyProtection="1">
      <alignment horizontal="center" vertical="center" wrapText="1"/>
      <protection/>
    </xf>
    <xf numFmtId="0" fontId="6" fillId="34" borderId="59" xfId="68" applyFont="1" applyFill="1" applyBorder="1" applyAlignment="1" applyProtection="1">
      <alignment horizontal="center" vertical="center" wrapText="1"/>
      <protection/>
    </xf>
    <xf numFmtId="0" fontId="6" fillId="34" borderId="60" xfId="68" applyFont="1" applyFill="1" applyBorder="1" applyAlignment="1" applyProtection="1">
      <alignment horizontal="center" vertical="center" wrapText="1"/>
      <protection/>
    </xf>
    <xf numFmtId="0" fontId="5" fillId="38" borderId="61" xfId="68" applyFont="1" applyFill="1" applyBorder="1" applyAlignment="1" applyProtection="1">
      <alignment horizontal="center" vertical="center" wrapText="1"/>
      <protection/>
    </xf>
    <xf numFmtId="0" fontId="5" fillId="38" borderId="51" xfId="68" applyFont="1" applyFill="1" applyBorder="1" applyAlignment="1" applyProtection="1">
      <alignment horizontal="left" vertical="center" wrapText="1"/>
      <protection/>
    </xf>
    <xf numFmtId="0" fontId="5" fillId="38" borderId="52" xfId="68" applyFont="1" applyFill="1" applyBorder="1" applyAlignment="1" applyProtection="1">
      <alignment horizontal="left" vertical="center" wrapText="1"/>
      <protection/>
    </xf>
    <xf numFmtId="0" fontId="5" fillId="38" borderId="53" xfId="68" applyFont="1" applyFill="1" applyBorder="1" applyAlignment="1" applyProtection="1">
      <alignment horizontal="left" vertical="center" wrapText="1"/>
      <protection/>
    </xf>
    <xf numFmtId="0" fontId="5" fillId="38" borderId="62" xfId="68" applyFont="1" applyFill="1" applyBorder="1" applyAlignment="1" applyProtection="1">
      <alignment horizontal="left" vertical="center" wrapText="1"/>
      <protection/>
    </xf>
    <xf numFmtId="0" fontId="5" fillId="38" borderId="21" xfId="68" applyFont="1" applyFill="1" applyBorder="1" applyAlignment="1" applyProtection="1">
      <alignment horizontal="left" vertical="center" wrapText="1"/>
      <protection/>
    </xf>
    <xf numFmtId="0" fontId="5" fillId="38" borderId="56" xfId="68" applyFont="1" applyFill="1" applyBorder="1" applyAlignment="1" applyProtection="1">
      <alignment horizontal="left" vertical="center" wrapText="1"/>
      <protection/>
    </xf>
    <xf numFmtId="0" fontId="5" fillId="0" borderId="51" xfId="68" applyFont="1" applyFill="1" applyBorder="1" applyAlignment="1" applyProtection="1">
      <alignment horizontal="justify" vertical="center" wrapText="1"/>
      <protection/>
    </xf>
    <xf numFmtId="0" fontId="5" fillId="0" borderId="52" xfId="68" applyFont="1" applyFill="1" applyBorder="1" applyAlignment="1" applyProtection="1">
      <alignment horizontal="justify" vertical="center" wrapText="1"/>
      <protection/>
    </xf>
    <xf numFmtId="0" fontId="5" fillId="0" borderId="63" xfId="68" applyFont="1" applyFill="1" applyBorder="1" applyAlignment="1" applyProtection="1">
      <alignment horizontal="justify" vertical="center" wrapText="1"/>
      <protection/>
    </xf>
    <xf numFmtId="0" fontId="5" fillId="0" borderId="62" xfId="68" applyFont="1" applyFill="1" applyBorder="1" applyAlignment="1" applyProtection="1">
      <alignment horizontal="justify" vertical="center" wrapText="1"/>
      <protection/>
    </xf>
    <xf numFmtId="0" fontId="5" fillId="0" borderId="21" xfId="68" applyFont="1" applyFill="1" applyBorder="1" applyAlignment="1" applyProtection="1">
      <alignment horizontal="justify" vertical="center" wrapText="1"/>
      <protection/>
    </xf>
    <xf numFmtId="0" fontId="5" fillId="0" borderId="22" xfId="68" applyFont="1" applyFill="1" applyBorder="1" applyAlignment="1" applyProtection="1">
      <alignment horizontal="justify" vertical="center" wrapText="1"/>
      <protection/>
    </xf>
    <xf numFmtId="0" fontId="5" fillId="39" borderId="55" xfId="68" applyFont="1" applyFill="1" applyBorder="1" applyAlignment="1" applyProtection="1">
      <alignment horizontal="center" vertical="center" wrapText="1"/>
      <protection/>
    </xf>
    <xf numFmtId="0" fontId="5" fillId="38" borderId="63" xfId="68" applyFont="1" applyFill="1" applyBorder="1" applyAlignment="1" applyProtection="1">
      <alignment horizontal="center" vertical="center" wrapText="1"/>
      <protection/>
    </xf>
    <xf numFmtId="0" fontId="5" fillId="38" borderId="20" xfId="68" applyFont="1" applyFill="1" applyBorder="1" applyAlignment="1" applyProtection="1">
      <alignment horizontal="center" vertical="center" wrapText="1"/>
      <protection/>
    </xf>
    <xf numFmtId="0" fontId="5" fillId="38" borderId="22" xfId="68" applyFont="1" applyFill="1" applyBorder="1" applyAlignment="1" applyProtection="1">
      <alignment horizontal="center" vertical="center" wrapText="1"/>
      <protection/>
    </xf>
    <xf numFmtId="0" fontId="6" fillId="34" borderId="48" xfId="68" applyFont="1" applyFill="1" applyBorder="1" applyAlignment="1" applyProtection="1">
      <alignment vertical="center" wrapText="1"/>
      <protection/>
    </xf>
    <xf numFmtId="0" fontId="5" fillId="38" borderId="48" xfId="68" applyFont="1" applyFill="1" applyBorder="1" applyAlignment="1" applyProtection="1">
      <alignment horizontal="center" vertical="center" wrapText="1"/>
      <protection/>
    </xf>
    <xf numFmtId="0" fontId="5" fillId="38" borderId="49" xfId="68" applyFont="1" applyFill="1" applyBorder="1" applyAlignment="1" applyProtection="1">
      <alignment horizontal="center" vertical="center" wrapText="1"/>
      <protection/>
    </xf>
    <xf numFmtId="0" fontId="6" fillId="34" borderId="34" xfId="68" applyFont="1" applyFill="1" applyBorder="1" applyAlignment="1" applyProtection="1">
      <alignment horizontal="left" vertical="center" wrapText="1"/>
      <protection/>
    </xf>
    <xf numFmtId="0" fontId="6" fillId="34" borderId="10" xfId="68" applyFont="1" applyFill="1" applyBorder="1" applyAlignment="1" applyProtection="1">
      <alignment horizontal="left" vertical="center" wrapText="1"/>
      <protection/>
    </xf>
    <xf numFmtId="0" fontId="5" fillId="39" borderId="23" xfId="68" applyFont="1" applyFill="1" applyBorder="1" applyAlignment="1" applyProtection="1">
      <alignment horizontal="left" vertical="center" wrapText="1"/>
      <protection/>
    </xf>
    <xf numFmtId="0" fontId="5" fillId="39" borderId="50" xfId="68" applyFont="1" applyFill="1" applyBorder="1" applyAlignment="1" applyProtection="1">
      <alignment horizontal="left" vertical="center" wrapText="1"/>
      <protection/>
    </xf>
    <xf numFmtId="0" fontId="5" fillId="39" borderId="37" xfId="68" applyFont="1" applyFill="1" applyBorder="1" applyAlignment="1" applyProtection="1">
      <alignment horizontal="left" vertical="center" wrapText="1"/>
      <protection/>
    </xf>
    <xf numFmtId="0" fontId="5" fillId="39" borderId="64" xfId="68" applyFont="1" applyFill="1" applyBorder="1" applyAlignment="1" applyProtection="1">
      <alignment horizontal="left" vertical="center" wrapText="1"/>
      <protection/>
    </xf>
    <xf numFmtId="0" fontId="6" fillId="34" borderId="61" xfId="68" applyFont="1" applyFill="1" applyBorder="1" applyAlignment="1" applyProtection="1">
      <alignment horizontal="left" vertical="center" wrapText="1"/>
      <protection/>
    </xf>
    <xf numFmtId="0" fontId="6" fillId="34" borderId="57" xfId="68" applyFont="1" applyFill="1" applyBorder="1" applyAlignment="1" applyProtection="1">
      <alignment horizontal="left" vertical="center" wrapText="1"/>
      <protection/>
    </xf>
    <xf numFmtId="0" fontId="5" fillId="39" borderId="41" xfId="68" applyFont="1" applyFill="1" applyBorder="1" applyAlignment="1" applyProtection="1">
      <alignment horizontal="left" vertical="center" wrapText="1"/>
      <protection/>
    </xf>
    <xf numFmtId="0" fontId="5" fillId="39" borderId="42" xfId="68" applyFont="1" applyFill="1" applyBorder="1" applyAlignment="1" applyProtection="1">
      <alignment horizontal="left" vertical="center" wrapText="1"/>
      <protection/>
    </xf>
    <xf numFmtId="0" fontId="5" fillId="39" borderId="43" xfId="68" applyFont="1" applyFill="1" applyBorder="1" applyAlignment="1" applyProtection="1">
      <alignment horizontal="left" vertical="center" wrapText="1"/>
      <protection/>
    </xf>
    <xf numFmtId="0" fontId="6" fillId="34" borderId="38" xfId="68" applyFont="1" applyFill="1" applyBorder="1" applyAlignment="1" applyProtection="1">
      <alignment horizontal="center" vertical="center" wrapText="1"/>
      <protection/>
    </xf>
    <xf numFmtId="0" fontId="6" fillId="34" borderId="44" xfId="68" applyFont="1" applyFill="1" applyBorder="1" applyAlignment="1" applyProtection="1">
      <alignment horizontal="center" vertical="center" wrapText="1"/>
      <protection/>
    </xf>
    <xf numFmtId="0" fontId="5" fillId="39" borderId="23" xfId="68" applyFont="1" applyFill="1" applyBorder="1" applyAlignment="1" applyProtection="1">
      <alignment horizontal="left" vertical="center" wrapText="1" readingOrder="1"/>
      <protection/>
    </xf>
    <xf numFmtId="0" fontId="5" fillId="39" borderId="50" xfId="68" applyFont="1" applyFill="1" applyBorder="1" applyAlignment="1" applyProtection="1">
      <alignment horizontal="left" vertical="center" wrapText="1" readingOrder="1"/>
      <protection/>
    </xf>
    <xf numFmtId="0" fontId="5" fillId="39" borderId="64" xfId="68" applyFont="1" applyFill="1" applyBorder="1" applyAlignment="1" applyProtection="1">
      <alignment horizontal="left" vertical="center" wrapText="1" readingOrder="1"/>
      <protection/>
    </xf>
    <xf numFmtId="0" fontId="5" fillId="39" borderId="10" xfId="68" applyFont="1" applyFill="1" applyBorder="1" applyAlignment="1" applyProtection="1">
      <alignment horizontal="left" vertical="center" wrapText="1" readingOrder="1"/>
      <protection/>
    </xf>
    <xf numFmtId="0" fontId="5" fillId="39" borderId="54" xfId="68" applyFont="1" applyFill="1" applyBorder="1" applyAlignment="1" applyProtection="1">
      <alignment horizontal="left" vertical="center" wrapText="1" readingOrder="1"/>
      <protection/>
    </xf>
    <xf numFmtId="0" fontId="5" fillId="38" borderId="65" xfId="68" applyFont="1" applyFill="1" applyBorder="1" applyAlignment="1" applyProtection="1">
      <alignment horizontal="center" vertical="center" wrapText="1"/>
      <protection/>
    </xf>
    <xf numFmtId="0" fontId="5" fillId="38" borderId="66" xfId="68" applyFont="1" applyFill="1" applyBorder="1" applyAlignment="1" applyProtection="1">
      <alignment horizontal="center" vertical="center" wrapText="1"/>
      <protection/>
    </xf>
    <xf numFmtId="0" fontId="5" fillId="38" borderId="67" xfId="68" applyFont="1" applyFill="1" applyBorder="1" applyAlignment="1" applyProtection="1">
      <alignment horizontal="center" vertical="center" wrapText="1"/>
      <protection/>
    </xf>
    <xf numFmtId="0" fontId="5" fillId="38" borderId="68" xfId="68" applyFont="1" applyFill="1" applyBorder="1" applyAlignment="1" applyProtection="1">
      <alignment horizontal="center" vertical="center" wrapText="1"/>
      <protection/>
    </xf>
    <xf numFmtId="0" fontId="5" fillId="38" borderId="69" xfId="68" applyFont="1" applyFill="1" applyBorder="1" applyAlignment="1" applyProtection="1">
      <alignment horizontal="center" vertical="center" wrapText="1"/>
      <protection/>
    </xf>
    <xf numFmtId="0" fontId="5" fillId="38" borderId="70" xfId="68" applyFont="1" applyFill="1" applyBorder="1" applyAlignment="1" applyProtection="1">
      <alignment horizontal="center" vertical="center" wrapText="1"/>
      <protection/>
    </xf>
    <xf numFmtId="0" fontId="5" fillId="38" borderId="71" xfId="68" applyFont="1" applyFill="1" applyBorder="1" applyAlignment="1" applyProtection="1">
      <alignment horizontal="center" vertical="center" wrapText="1"/>
      <protection/>
    </xf>
    <xf numFmtId="0" fontId="5" fillId="38" borderId="72" xfId="68" applyFont="1" applyFill="1" applyBorder="1" applyAlignment="1" applyProtection="1">
      <alignment horizontal="center" vertical="center" wrapText="1"/>
      <protection/>
    </xf>
    <xf numFmtId="0" fontId="5" fillId="38" borderId="73" xfId="68" applyFont="1" applyFill="1" applyBorder="1" applyAlignment="1" applyProtection="1">
      <alignment horizontal="center" vertical="center" wrapText="1"/>
      <protection/>
    </xf>
    <xf numFmtId="0" fontId="62" fillId="39" borderId="51" xfId="68" applyFont="1" applyFill="1" applyBorder="1" applyAlignment="1" applyProtection="1">
      <alignment horizontal="center" vertical="center" wrapText="1"/>
      <protection/>
    </xf>
    <xf numFmtId="0" fontId="62" fillId="39" borderId="52" xfId="68" applyFont="1" applyFill="1" applyBorder="1" applyAlignment="1" applyProtection="1">
      <alignment horizontal="center" vertical="center" wrapText="1"/>
      <protection/>
    </xf>
    <xf numFmtId="0" fontId="62" fillId="39" borderId="53" xfId="68" applyFont="1" applyFill="1" applyBorder="1" applyAlignment="1" applyProtection="1">
      <alignment horizontal="center" vertical="center" wrapText="1"/>
      <protection/>
    </xf>
    <xf numFmtId="0" fontId="62" fillId="39" borderId="74" xfId="68" applyFont="1" applyFill="1" applyBorder="1" applyAlignment="1" applyProtection="1">
      <alignment horizontal="center" vertical="center" wrapText="1"/>
      <protection/>
    </xf>
    <xf numFmtId="0" fontId="62" fillId="39" borderId="0" xfId="68" applyFont="1" applyFill="1" applyBorder="1" applyAlignment="1" applyProtection="1">
      <alignment horizontal="center" vertical="center" wrapText="1"/>
      <protection/>
    </xf>
    <xf numFmtId="0" fontId="62" fillId="39" borderId="75" xfId="68" applyFont="1" applyFill="1" applyBorder="1" applyAlignment="1" applyProtection="1">
      <alignment horizontal="center" vertical="center" wrapText="1"/>
      <protection/>
    </xf>
    <xf numFmtId="0" fontId="62" fillId="39" borderId="76" xfId="68" applyFont="1" applyFill="1" applyBorder="1" applyAlignment="1" applyProtection="1">
      <alignment horizontal="center" vertical="center" wrapText="1"/>
      <protection/>
    </xf>
    <xf numFmtId="0" fontId="62" fillId="39" borderId="24" xfId="68" applyFont="1" applyFill="1" applyBorder="1" applyAlignment="1" applyProtection="1">
      <alignment horizontal="center" vertical="center" wrapText="1"/>
      <protection/>
    </xf>
    <xf numFmtId="0" fontId="62" fillId="39" borderId="17" xfId="68" applyFont="1" applyFill="1" applyBorder="1" applyAlignment="1" applyProtection="1">
      <alignment horizontal="center" vertical="center" wrapText="1"/>
      <protection/>
    </xf>
    <xf numFmtId="0" fontId="6" fillId="34" borderId="77" xfId="68" applyFont="1" applyFill="1" applyBorder="1" applyAlignment="1" applyProtection="1">
      <alignment horizontal="center" vertical="center" wrapText="1"/>
      <protection/>
    </xf>
    <xf numFmtId="0" fontId="6" fillId="34" borderId="78" xfId="68" applyFont="1" applyFill="1" applyBorder="1" applyAlignment="1" applyProtection="1">
      <alignment horizontal="center" vertical="center" wrapText="1"/>
      <protection/>
    </xf>
    <xf numFmtId="0" fontId="6" fillId="34" borderId="79" xfId="68" applyFont="1" applyFill="1" applyBorder="1" applyAlignment="1" applyProtection="1">
      <alignment horizontal="center" vertical="center" wrapText="1"/>
      <protection/>
    </xf>
    <xf numFmtId="0" fontId="58" fillId="39" borderId="10" xfId="68" applyFont="1" applyFill="1" applyBorder="1" applyAlignment="1" applyProtection="1">
      <alignment horizontal="left" vertical="center" wrapText="1" readingOrder="1"/>
      <protection/>
    </xf>
    <xf numFmtId="0" fontId="58" fillId="39" borderId="54" xfId="68" applyFont="1" applyFill="1" applyBorder="1" applyAlignment="1" applyProtection="1">
      <alignment horizontal="left" vertical="center" wrapText="1" readingOrder="1"/>
      <protection/>
    </xf>
    <xf numFmtId="0" fontId="6" fillId="34" borderId="80" xfId="68" applyFont="1" applyFill="1" applyBorder="1" applyAlignment="1" applyProtection="1">
      <alignment horizontal="left" vertical="center" wrapText="1"/>
      <protection/>
    </xf>
    <xf numFmtId="0" fontId="6" fillId="34" borderId="81" xfId="68" applyFont="1" applyFill="1" applyBorder="1" applyAlignment="1" applyProtection="1">
      <alignment horizontal="left" vertical="center" wrapText="1"/>
      <protection/>
    </xf>
    <xf numFmtId="0" fontId="6" fillId="34" borderId="81" xfId="68" applyFont="1" applyFill="1" applyBorder="1" applyAlignment="1" applyProtection="1">
      <alignment horizontal="center" vertical="center" wrapText="1"/>
      <protection/>
    </xf>
    <xf numFmtId="0" fontId="5" fillId="0" borderId="23" xfId="68" applyFont="1" applyFill="1" applyBorder="1" applyAlignment="1" applyProtection="1">
      <alignment horizontal="left" vertical="center"/>
      <protection/>
    </xf>
    <xf numFmtId="0" fontId="5" fillId="0" borderId="50" xfId="68" applyFont="1" applyFill="1" applyBorder="1" applyAlignment="1" applyProtection="1">
      <alignment horizontal="left" vertical="center"/>
      <protection/>
    </xf>
    <xf numFmtId="0" fontId="5" fillId="0" borderId="64" xfId="68" applyFont="1" applyFill="1" applyBorder="1" applyAlignment="1" applyProtection="1">
      <alignment horizontal="left" vertical="center"/>
      <protection/>
    </xf>
    <xf numFmtId="0" fontId="9" fillId="37" borderId="32" xfId="68" applyFont="1" applyFill="1" applyBorder="1" applyAlignment="1">
      <alignment horizontal="center" vertical="center"/>
      <protection/>
    </xf>
    <xf numFmtId="0" fontId="9" fillId="37" borderId="25" xfId="68" applyFont="1" applyFill="1" applyBorder="1" applyAlignment="1">
      <alignment horizontal="center" vertical="center"/>
      <protection/>
    </xf>
    <xf numFmtId="0" fontId="9" fillId="37" borderId="32" xfId="68" applyFont="1" applyFill="1" applyBorder="1" applyAlignment="1" applyProtection="1">
      <alignment horizontal="left" vertical="center" wrapText="1"/>
      <protection/>
    </xf>
    <xf numFmtId="0" fontId="9" fillId="37" borderId="25" xfId="68" applyFont="1" applyFill="1" applyBorder="1" applyAlignment="1" applyProtection="1">
      <alignment horizontal="left" vertical="center" wrapText="1"/>
      <protection/>
    </xf>
    <xf numFmtId="0" fontId="0" fillId="0" borderId="10" xfId="68" applyBorder="1" applyAlignment="1">
      <alignment horizontal="center" vertical="center"/>
      <protection/>
    </xf>
    <xf numFmtId="0" fontId="0" fillId="0" borderId="81" xfId="68" applyBorder="1" applyAlignment="1">
      <alignment horizontal="center" vertical="center"/>
      <protection/>
    </xf>
  </cellXfs>
  <cellStyles count="7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xfId="37"/>
    <cellStyle name="Currency" xfId="38"/>
    <cellStyle name="Date" xfId="39"/>
    <cellStyle name="Encabezado 1" xfId="40"/>
    <cellStyle name="Encabezado 4" xfId="41"/>
    <cellStyle name="Énfasis1" xfId="42"/>
    <cellStyle name="Énfasis2" xfId="43"/>
    <cellStyle name="Énfasis3" xfId="44"/>
    <cellStyle name="Énfasis4" xfId="45"/>
    <cellStyle name="Énfasis5" xfId="46"/>
    <cellStyle name="Énfasis6" xfId="47"/>
    <cellStyle name="Entrada" xfId="48"/>
    <cellStyle name="Euro" xfId="49"/>
    <cellStyle name="Fixed" xfId="50"/>
    <cellStyle name="Heading1" xfId="51"/>
    <cellStyle name="Heading2" xfId="52"/>
    <cellStyle name="Hyperlink" xfId="53"/>
    <cellStyle name="Hipervínculo 2" xfId="54"/>
    <cellStyle name="Hipervínculo 2 2" xfId="55"/>
    <cellStyle name="Hipervínculo 2_GSVC-1.0-9-02" xfId="56"/>
    <cellStyle name="Followed Hyperlink" xfId="57"/>
    <cellStyle name="Incorrecto" xfId="58"/>
    <cellStyle name="Comma" xfId="59"/>
    <cellStyle name="Comma [0]" xfId="60"/>
    <cellStyle name="Millares 2" xfId="61"/>
    <cellStyle name="Millares 3" xfId="62"/>
    <cellStyle name="MillÔres [0]_LISTADO MAESTRO DE DOCUMENTOS" xfId="63"/>
    <cellStyle name="Currency" xfId="64"/>
    <cellStyle name="Currency [0]" xfId="65"/>
    <cellStyle name="Neutral" xfId="66"/>
    <cellStyle name="Normal 2" xfId="67"/>
    <cellStyle name="Normal 2 2" xfId="68"/>
    <cellStyle name="Normal 2 3" xfId="69"/>
    <cellStyle name="Normal 3" xfId="70"/>
    <cellStyle name="Notas" xfId="71"/>
    <cellStyle name="Percent" xfId="72"/>
    <cellStyle name="Percent" xfId="73"/>
    <cellStyle name="Porcentaje 2" xfId="74"/>
    <cellStyle name="Porcentaje 3" xfId="75"/>
    <cellStyle name="Porcentaje 4" xfId="76"/>
    <cellStyle name="Porcentual 2" xfId="77"/>
    <cellStyle name="Porcentual 2 2" xfId="78"/>
    <cellStyle name="Salida" xfId="79"/>
    <cellStyle name="Texto de advertencia" xfId="80"/>
    <cellStyle name="Texto explicativo" xfId="81"/>
    <cellStyle name="Título" xfId="82"/>
    <cellStyle name="Título 2" xfId="83"/>
    <cellStyle name="Título 3" xfId="84"/>
    <cellStyle name="Total" xfId="85"/>
  </cellStyles>
  <dxfs count="10">
    <dxf>
      <font>
        <b/>
        <i val="0"/>
      </font>
      <fill>
        <patternFill>
          <bgColor rgb="FFFFFF00"/>
        </patternFill>
      </fill>
    </dxf>
    <dxf>
      <font>
        <b/>
        <i val="0"/>
      </font>
      <fill>
        <patternFill>
          <bgColor theme="6"/>
        </patternFill>
      </fill>
    </dxf>
    <dxf>
      <fill>
        <patternFill>
          <bgColor theme="0"/>
        </patternFill>
      </fill>
    </dxf>
    <dxf>
      <font>
        <b/>
        <i val="0"/>
      </font>
      <fill>
        <patternFill>
          <bgColor rgb="FFFFFF00"/>
        </patternFill>
      </fill>
    </dxf>
    <dxf>
      <font>
        <b/>
        <i val="0"/>
      </font>
      <fill>
        <patternFill>
          <bgColor theme="6"/>
        </patternFill>
      </fill>
    </dxf>
    <dxf>
      <fill>
        <patternFill>
          <bgColor theme="0"/>
        </patternFill>
      </fill>
    </dxf>
    <dxf>
      <font>
        <b/>
        <i val="0"/>
      </font>
      <fill>
        <patternFill>
          <bgColor rgb="FFFFFF00"/>
        </patternFill>
      </fill>
    </dxf>
    <dxf>
      <font>
        <b/>
        <i val="0"/>
      </font>
      <fill>
        <patternFill>
          <bgColor theme="6"/>
        </patternFill>
      </fill>
    </dxf>
    <dxf>
      <fill>
        <patternFill>
          <bgColor theme="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339933"/>
      <rgbColor rgb="00FFCC00"/>
      <rgbColor rgb="00FF9900"/>
      <rgbColor rgb="00FF6600"/>
      <rgbColor rgb="00666699"/>
      <rgbColor rgb="00969696"/>
      <rgbColor rgb="003333CC"/>
      <rgbColor rgb="00336666"/>
      <rgbColor rgb="00003300"/>
      <rgbColor rgb="00333300"/>
      <rgbColor rgb="0099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
          <c:w val="0.968"/>
          <c:h val="0.91325"/>
        </c:manualLayout>
      </c:layout>
      <c:lineChart>
        <c:grouping val="standard"/>
        <c:varyColors val="0"/>
        <c:ser>
          <c:idx val="1"/>
          <c:order val="0"/>
          <c:tx>
            <c:strRef>
              <c:f>'IndIcador GIT-I04'!$D$30</c:f>
              <c:strCache>
                <c:ptCount val="1"/>
                <c:pt idx="0">
                  <c:v>Número de viajeros extranjeros que se espera visiten Bogotá</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2060"/>
              </a:solidFill>
              <a:ln>
                <a:solidFill>
                  <a:srgbClr val="993366"/>
                </a:solidFill>
              </a:ln>
            </c:spPr>
          </c:marker>
          <c:cat>
            <c:multiLvlStrRef>
              <c:f>'IndIcador GIT-I04'!$B$31:$C$42</c:f>
              <c:multiLvlStrCache/>
            </c:multiLvlStrRef>
          </c:cat>
          <c:val>
            <c:numRef>
              <c:f>'IndIcador GIT-I04'!$D$31:$D$42</c:f>
              <c:numCache/>
            </c:numRef>
          </c:val>
          <c:smooth val="0"/>
        </c:ser>
        <c:ser>
          <c:idx val="0"/>
          <c:order val="1"/>
          <c:tx>
            <c:strRef>
              <c:f>'IndIcador GIT-I04'!$E$30</c:f>
              <c:strCache>
                <c:ptCount val="1"/>
                <c:pt idx="0">
                  <c:v>Número de viajeros extranjeros que visitan Bogotá</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multiLvlStrRef>
              <c:f>'IndIcador GIT-I04'!$B$31:$C$42</c:f>
              <c:multiLvlStrCache/>
            </c:multiLvlStrRef>
          </c:cat>
          <c:val>
            <c:numRef>
              <c:f>'IndIcador GIT-I04'!$E$31:$E$42</c:f>
              <c:numCache/>
            </c:numRef>
          </c:val>
          <c:smooth val="0"/>
        </c:ser>
        <c:marker val="1"/>
        <c:axId val="61855898"/>
        <c:axId val="19832171"/>
      </c:lineChart>
      <c:catAx>
        <c:axId val="6185589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19832171"/>
        <c:crosses val="autoZero"/>
        <c:auto val="1"/>
        <c:lblOffset val="100"/>
        <c:tickLblSkip val="1"/>
        <c:noMultiLvlLbl val="0"/>
      </c:catAx>
      <c:valAx>
        <c:axId val="1983217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855898"/>
        <c:crossesAt val="1"/>
        <c:crossBetween val="between"/>
        <c:dispUnits/>
      </c:valAx>
      <c:spPr>
        <a:solidFill>
          <a:srgbClr val="FFFFFF"/>
        </a:solidFill>
        <a:ln w="3175">
          <a:noFill/>
        </a:ln>
      </c:spPr>
    </c:plotArea>
    <c:legend>
      <c:legendPos val="r"/>
      <c:layout>
        <c:manualLayout>
          <c:xMode val="edge"/>
          <c:yMode val="edge"/>
          <c:x val="0"/>
          <c:y val="0.85275"/>
          <c:w val="0.99625"/>
          <c:h val="0.14725"/>
        </c:manualLayout>
      </c:layout>
      <c:overlay val="0"/>
      <c:spPr>
        <a:noFill/>
        <a:ln w="3175">
          <a:noFill/>
        </a:ln>
      </c:spPr>
      <c:txPr>
        <a:bodyPr vert="horz" rot="0"/>
        <a:lstStyle/>
        <a:p>
          <a:pPr>
            <a:defRPr lang="en-US" cap="none" sz="4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0</xdr:row>
      <xdr:rowOff>57150</xdr:rowOff>
    </xdr:from>
    <xdr:to>
      <xdr:col>3</xdr:col>
      <xdr:colOff>285750</xdr:colOff>
      <xdr:row>2</xdr:row>
      <xdr:rowOff>295275</xdr:rowOff>
    </xdr:to>
    <xdr:pic>
      <xdr:nvPicPr>
        <xdr:cNvPr id="1" name="3 Imagen" descr="CG268.png"/>
        <xdr:cNvPicPr preferRelativeResize="1">
          <a:picLocks noChangeAspect="1"/>
        </xdr:cNvPicPr>
      </xdr:nvPicPr>
      <xdr:blipFill>
        <a:blip r:embed="rId1"/>
        <a:stretch>
          <a:fillRect/>
        </a:stretch>
      </xdr:blipFill>
      <xdr:spPr>
        <a:xfrm>
          <a:off x="657225" y="57150"/>
          <a:ext cx="1000125" cy="809625"/>
        </a:xfrm>
        <a:prstGeom prst="rect">
          <a:avLst/>
        </a:prstGeom>
        <a:noFill/>
        <a:ln w="9525" cmpd="sng">
          <a:noFill/>
        </a:ln>
      </xdr:spPr>
    </xdr:pic>
    <xdr:clientData/>
  </xdr:twoCellAnchor>
  <xdr:twoCellAnchor>
    <xdr:from>
      <xdr:col>7</xdr:col>
      <xdr:colOff>47625</xdr:colOff>
      <xdr:row>30</xdr:row>
      <xdr:rowOff>0</xdr:rowOff>
    </xdr:from>
    <xdr:to>
      <xdr:col>12</xdr:col>
      <xdr:colOff>933450</xdr:colOff>
      <xdr:row>42</xdr:row>
      <xdr:rowOff>266700</xdr:rowOff>
    </xdr:to>
    <xdr:graphicFrame>
      <xdr:nvGraphicFramePr>
        <xdr:cNvPr id="2" name="7 Gráfico"/>
        <xdr:cNvGraphicFramePr/>
      </xdr:nvGraphicFramePr>
      <xdr:xfrm>
        <a:off x="5895975" y="9963150"/>
        <a:ext cx="5286375" cy="22193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og7\informacion_institucional\Sistema%20NTC%20GP%201000\Manual%20de%20Calidad\APOYO\GTHU\GTHU-1.0\GTHU-1.0-9-02%20GESTI&#211;N%20RIESG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kserver\COMPARTIDA%20PLANEACION%20Y%20SISTEMAS\Users\cgonzalez\Downloads\DE-F06%20HV%20Indic%20FORMAT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kserver\COMPARTIDA%20PLANEACION%20Y%20SISTEMAS\Documents%20and%20Settings\jtarapuez\Mis%20documentos\Dropbox\Trabajo\IDT\Trabajo%20(1)\POAS\POA%202015\Enero\Nuevo%20Formato%20POA%202.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PCIONES"/>
      <sheetName val="1-ACTIVIDADES"/>
      <sheetName val="2-ATRIBUTOS DE CALIDAD"/>
      <sheetName val="3-CALIDAD PROCESOS"/>
      <sheetName val="4-PANORAMA RIESGOS"/>
      <sheetName val="5-CLASIFICACION RIESGOS"/>
      <sheetName val="6-MATRIZ DE ANALISIS"/>
      <sheetName val="7-SOLIDEZ CONTROL"/>
      <sheetName val="8-FACTOR RIESGO RESIDUAL"/>
      <sheetName val="9-MAPA DE RIESGOS"/>
      <sheetName val="10-GRAFICA GESTIÓN"/>
      <sheetName val="PARAMETROS"/>
    </sheetNames>
    <sheetDataSet>
      <sheetData sheetId="11">
        <row r="3">
          <cell r="A3" t="str">
            <v>PERSONAL</v>
          </cell>
          <cell r="B3" t="str">
            <v>EVITAR</v>
          </cell>
        </row>
        <row r="4">
          <cell r="A4" t="str">
            <v>PRESUPUESTO</v>
          </cell>
          <cell r="B4" t="str">
            <v>REDUCIR</v>
          </cell>
        </row>
        <row r="5">
          <cell r="A5" t="str">
            <v>INFORMACIÓN</v>
          </cell>
          <cell r="B5" t="str">
            <v>TRANSFERIR</v>
          </cell>
        </row>
        <row r="6">
          <cell r="A6" t="str">
            <v>MÉTODOS</v>
          </cell>
          <cell r="B6" t="str">
            <v>ASUMIR</v>
          </cell>
        </row>
        <row r="7">
          <cell r="A7" t="str">
            <v>MATERIALES</v>
          </cell>
        </row>
        <row r="8">
          <cell r="A8" t="str">
            <v>EQUIPOS</v>
          </cell>
        </row>
        <row r="9">
          <cell r="A9" t="str">
            <v>INSTALACIONES</v>
          </cell>
        </row>
        <row r="10">
          <cell r="A10" t="str">
            <v>AMBIENTE DE TRABAJO</v>
          </cell>
        </row>
        <row r="11">
          <cell r="A11" t="str">
            <v>MEDICIONES/CONTROLES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mato H.V."/>
      <sheetName val="Fuente"/>
      <sheetName val="Hoja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
turísticos identificados</v>
          </cell>
          <cell r="V7" t="str">
            <v>05</v>
          </cell>
        </row>
        <row r="8">
          <cell r="Q8" t="str">
            <v>245-Incubar 120 empresas prestadoras de servicios turísticos, dentro de las cuales 10 son de vendedores
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
turística y cultural de la ciudad</v>
          </cell>
          <cell r="V10" t="str">
            <v>08</v>
          </cell>
        </row>
        <row r="11">
          <cell r="Q11" t="str">
            <v>248-Afianzar 6 clúster turísticos en la ciudad de Bogotá, que recojan cerca de 200 unidades productivas
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
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1"/>
      <sheetName val="t2"/>
      <sheetName val="t3"/>
      <sheetName val="Hoja1"/>
    </sheetNames>
    <sheetDataSet>
      <sheetData sheetId="3">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
  <dimension ref="A1:T61"/>
  <sheetViews>
    <sheetView tabSelected="1" view="pageBreakPreview" zoomScaleSheetLayoutView="100" zoomScalePageLayoutView="0" workbookViewId="0" topLeftCell="A7">
      <selection activeCell="F6" sqref="F6:O6"/>
    </sheetView>
  </sheetViews>
  <sheetFormatPr defaultColWidth="11.421875" defaultRowHeight="12.75"/>
  <cols>
    <col min="1" max="1" width="1.57421875" style="37" customWidth="1"/>
    <col min="2" max="2" width="4.7109375" style="37" customWidth="1"/>
    <col min="3" max="3" width="14.28125" style="37" customWidth="1"/>
    <col min="4" max="5" width="17.28125" style="37" customWidth="1"/>
    <col min="6" max="6" width="17.7109375" style="37" customWidth="1"/>
    <col min="7" max="8" width="14.8515625" style="37" customWidth="1"/>
    <col min="9" max="9" width="14.7109375" style="37" customWidth="1"/>
    <col min="10" max="10" width="11.421875" style="37" customWidth="1"/>
    <col min="11" max="11" width="18.00390625" style="37" customWidth="1"/>
    <col min="12" max="12" width="7.00390625" style="37" customWidth="1"/>
    <col min="13" max="13" width="14.7109375" style="37" customWidth="1"/>
    <col min="14" max="14" width="11.140625" style="37" customWidth="1"/>
    <col min="15" max="15" width="10.57421875" style="37" customWidth="1"/>
    <col min="16" max="16" width="1.1484375" style="37" customWidth="1"/>
    <col min="17" max="16384" width="11.421875" style="37" customWidth="1"/>
  </cols>
  <sheetData>
    <row r="1" spans="1:16" s="38" customFormat="1" ht="21.75" customHeight="1">
      <c r="A1" s="37"/>
      <c r="B1" s="213"/>
      <c r="C1" s="214"/>
      <c r="D1" s="215"/>
      <c r="E1" s="222" t="s">
        <v>6</v>
      </c>
      <c r="F1" s="223"/>
      <c r="G1" s="223"/>
      <c r="H1" s="223"/>
      <c r="I1" s="223"/>
      <c r="J1" s="223"/>
      <c r="K1" s="223"/>
      <c r="L1" s="223"/>
      <c r="M1" s="223"/>
      <c r="N1" s="223"/>
      <c r="O1" s="224"/>
      <c r="P1" s="37"/>
    </row>
    <row r="2" spans="1:16" s="38" customFormat="1" ht="23.25" customHeight="1">
      <c r="A2" s="37"/>
      <c r="B2" s="216"/>
      <c r="C2" s="217"/>
      <c r="D2" s="218"/>
      <c r="E2" s="225"/>
      <c r="F2" s="226"/>
      <c r="G2" s="226"/>
      <c r="H2" s="226"/>
      <c r="I2" s="226"/>
      <c r="J2" s="226"/>
      <c r="K2" s="226"/>
      <c r="L2" s="226"/>
      <c r="M2" s="226"/>
      <c r="N2" s="226"/>
      <c r="O2" s="227"/>
      <c r="P2" s="37"/>
    </row>
    <row r="3" spans="1:16" s="38" customFormat="1" ht="25.5" customHeight="1">
      <c r="A3" s="37"/>
      <c r="B3" s="219"/>
      <c r="C3" s="220"/>
      <c r="D3" s="221"/>
      <c r="E3" s="228"/>
      <c r="F3" s="229"/>
      <c r="G3" s="229"/>
      <c r="H3" s="229"/>
      <c r="I3" s="229"/>
      <c r="J3" s="229"/>
      <c r="K3" s="229"/>
      <c r="L3" s="229"/>
      <c r="M3" s="229"/>
      <c r="N3" s="229"/>
      <c r="O3" s="230"/>
      <c r="P3" s="37"/>
    </row>
    <row r="4" spans="1:16" s="38" customFormat="1" ht="18.75" customHeight="1" thickBot="1">
      <c r="A4" s="37"/>
      <c r="B4" s="39"/>
      <c r="C4" s="39"/>
      <c r="D4" s="39"/>
      <c r="E4" s="39"/>
      <c r="F4" s="39"/>
      <c r="G4" s="39"/>
      <c r="H4" s="39"/>
      <c r="I4" s="39"/>
      <c r="J4" s="39"/>
      <c r="K4" s="39"/>
      <c r="L4" s="39"/>
      <c r="M4" s="39"/>
      <c r="N4" s="39"/>
      <c r="O4" s="39"/>
      <c r="P4" s="37"/>
    </row>
    <row r="5" spans="1:16" s="38" customFormat="1" ht="19.5" customHeight="1" thickBot="1">
      <c r="A5" s="37"/>
      <c r="B5" s="231" t="s">
        <v>7</v>
      </c>
      <c r="C5" s="232"/>
      <c r="D5" s="232"/>
      <c r="E5" s="232"/>
      <c r="F5" s="232"/>
      <c r="G5" s="232"/>
      <c r="H5" s="232"/>
      <c r="I5" s="232"/>
      <c r="J5" s="232"/>
      <c r="K5" s="232"/>
      <c r="L5" s="232"/>
      <c r="M5" s="232"/>
      <c r="N5" s="232"/>
      <c r="O5" s="233"/>
      <c r="P5" s="37"/>
    </row>
    <row r="6" spans="1:16" s="38" customFormat="1" ht="45" customHeight="1">
      <c r="A6" s="37"/>
      <c r="B6" s="195" t="s">
        <v>147</v>
      </c>
      <c r="C6" s="196"/>
      <c r="D6" s="196"/>
      <c r="E6" s="196"/>
      <c r="F6" s="234" t="s">
        <v>8</v>
      </c>
      <c r="G6" s="234"/>
      <c r="H6" s="234"/>
      <c r="I6" s="234"/>
      <c r="J6" s="234"/>
      <c r="K6" s="234"/>
      <c r="L6" s="234"/>
      <c r="M6" s="234"/>
      <c r="N6" s="234"/>
      <c r="O6" s="235"/>
      <c r="P6" s="37"/>
    </row>
    <row r="7" spans="1:16" s="38" customFormat="1" ht="21" customHeight="1">
      <c r="A7" s="37"/>
      <c r="B7" s="236" t="s">
        <v>149</v>
      </c>
      <c r="C7" s="237"/>
      <c r="D7" s="237"/>
      <c r="E7" s="237"/>
      <c r="F7" s="197" t="s">
        <v>9</v>
      </c>
      <c r="G7" s="198"/>
      <c r="H7" s="198"/>
      <c r="I7" s="198"/>
      <c r="J7" s="199"/>
      <c r="K7" s="238" t="s">
        <v>161</v>
      </c>
      <c r="L7" s="238"/>
      <c r="M7" s="239" t="s">
        <v>10</v>
      </c>
      <c r="N7" s="240"/>
      <c r="O7" s="241"/>
      <c r="P7" s="37"/>
    </row>
    <row r="8" spans="1:16" s="38" customFormat="1" ht="24" customHeight="1">
      <c r="A8" s="37"/>
      <c r="B8" s="195" t="s">
        <v>151</v>
      </c>
      <c r="C8" s="196"/>
      <c r="D8" s="196"/>
      <c r="E8" s="196"/>
      <c r="F8" s="208" t="s">
        <v>68</v>
      </c>
      <c r="G8" s="209"/>
      <c r="H8" s="209"/>
      <c r="I8" s="209"/>
      <c r="J8" s="209"/>
      <c r="K8" s="209"/>
      <c r="L8" s="209"/>
      <c r="M8" s="209"/>
      <c r="N8" s="209"/>
      <c r="O8" s="210"/>
      <c r="P8" s="37"/>
    </row>
    <row r="9" spans="1:16" s="38" customFormat="1" ht="23.25" customHeight="1">
      <c r="A9" s="37"/>
      <c r="B9" s="195" t="s">
        <v>153</v>
      </c>
      <c r="C9" s="196"/>
      <c r="D9" s="196"/>
      <c r="E9" s="196"/>
      <c r="F9" s="211" t="s">
        <v>12</v>
      </c>
      <c r="G9" s="211"/>
      <c r="H9" s="211"/>
      <c r="I9" s="211"/>
      <c r="J9" s="211"/>
      <c r="K9" s="211"/>
      <c r="L9" s="211"/>
      <c r="M9" s="211"/>
      <c r="N9" s="211"/>
      <c r="O9" s="212"/>
      <c r="P9" s="37"/>
    </row>
    <row r="10" spans="1:16" s="38" customFormat="1" ht="21" customHeight="1">
      <c r="A10" s="37"/>
      <c r="B10" s="195" t="s">
        <v>155</v>
      </c>
      <c r="C10" s="196"/>
      <c r="D10" s="196"/>
      <c r="E10" s="196"/>
      <c r="F10" s="208" t="s">
        <v>64</v>
      </c>
      <c r="G10" s="209"/>
      <c r="H10" s="209"/>
      <c r="I10" s="209"/>
      <c r="J10" s="209"/>
      <c r="K10" s="209"/>
      <c r="L10" s="209"/>
      <c r="M10" s="209"/>
      <c r="N10" s="209"/>
      <c r="O10" s="210"/>
      <c r="P10" s="37"/>
    </row>
    <row r="11" spans="1:16" s="38" customFormat="1" ht="24" customHeight="1">
      <c r="A11" s="37"/>
      <c r="B11" s="195" t="s">
        <v>157</v>
      </c>
      <c r="C11" s="196"/>
      <c r="D11" s="196"/>
      <c r="E11" s="196"/>
      <c r="F11" s="197" t="s">
        <v>14</v>
      </c>
      <c r="G11" s="198"/>
      <c r="H11" s="198"/>
      <c r="I11" s="198"/>
      <c r="J11" s="199"/>
      <c r="K11" s="197" t="s">
        <v>141</v>
      </c>
      <c r="L11" s="198"/>
      <c r="M11" s="198"/>
      <c r="N11" s="198"/>
      <c r="O11" s="200"/>
      <c r="P11" s="37"/>
    </row>
    <row r="12" spans="1:16" s="38" customFormat="1" ht="21" customHeight="1" thickBot="1">
      <c r="A12" s="37"/>
      <c r="B12" s="201" t="s">
        <v>159</v>
      </c>
      <c r="C12" s="202"/>
      <c r="D12" s="202"/>
      <c r="E12" s="202"/>
      <c r="F12" s="203" t="s">
        <v>15</v>
      </c>
      <c r="G12" s="204"/>
      <c r="H12" s="204"/>
      <c r="I12" s="204"/>
      <c r="J12" s="204"/>
      <c r="K12" s="204"/>
      <c r="L12" s="204"/>
      <c r="M12" s="204"/>
      <c r="N12" s="204"/>
      <c r="O12" s="205"/>
      <c r="P12" s="37"/>
    </row>
    <row r="13" spans="1:16" s="38" customFormat="1" ht="21" customHeight="1" thickBot="1">
      <c r="A13" s="37"/>
      <c r="B13" s="39"/>
      <c r="C13" s="39"/>
      <c r="D13" s="39"/>
      <c r="E13" s="39"/>
      <c r="F13" s="39"/>
      <c r="G13" s="39"/>
      <c r="H13" s="39"/>
      <c r="I13" s="39"/>
      <c r="J13" s="39"/>
      <c r="K13" s="39"/>
      <c r="L13" s="39"/>
      <c r="M13" s="39"/>
      <c r="N13" s="39"/>
      <c r="O13" s="39"/>
      <c r="P13" s="37"/>
    </row>
    <row r="14" spans="1:16" s="38" customFormat="1" ht="28.5" customHeight="1">
      <c r="A14" s="37"/>
      <c r="B14" s="206" t="s">
        <v>163</v>
      </c>
      <c r="C14" s="207"/>
      <c r="D14" s="151" t="s">
        <v>165</v>
      </c>
      <c r="E14" s="151"/>
      <c r="F14" s="151"/>
      <c r="G14" s="151"/>
      <c r="H14" s="151" t="s">
        <v>209</v>
      </c>
      <c r="I14" s="151"/>
      <c r="J14" s="151"/>
      <c r="K14" s="151"/>
      <c r="L14" s="151"/>
      <c r="M14" s="152"/>
      <c r="N14" s="151" t="s">
        <v>169</v>
      </c>
      <c r="O14" s="152"/>
      <c r="P14" s="37"/>
    </row>
    <row r="15" spans="2:15" ht="24.75" customHeight="1">
      <c r="B15" s="117" t="s">
        <v>143</v>
      </c>
      <c r="C15" s="118"/>
      <c r="D15" s="176" t="s">
        <v>129</v>
      </c>
      <c r="E15" s="177"/>
      <c r="F15" s="177"/>
      <c r="G15" s="178"/>
      <c r="H15" s="182" t="s">
        <v>130</v>
      </c>
      <c r="I15" s="183"/>
      <c r="J15" s="183"/>
      <c r="K15" s="183"/>
      <c r="L15" s="183"/>
      <c r="M15" s="184"/>
      <c r="N15" s="188" t="s">
        <v>218</v>
      </c>
      <c r="O15" s="189"/>
    </row>
    <row r="16" spans="2:15" ht="25.5" customHeight="1" thickBot="1">
      <c r="B16" s="175"/>
      <c r="C16" s="171"/>
      <c r="D16" s="179"/>
      <c r="E16" s="180"/>
      <c r="F16" s="180"/>
      <c r="G16" s="181"/>
      <c r="H16" s="185"/>
      <c r="I16" s="186"/>
      <c r="J16" s="186"/>
      <c r="K16" s="186"/>
      <c r="L16" s="186"/>
      <c r="M16" s="187"/>
      <c r="N16" s="190"/>
      <c r="O16" s="191"/>
    </row>
    <row r="17" spans="2:15" ht="13.5" thickBot="1">
      <c r="B17" s="40"/>
      <c r="C17" s="40"/>
      <c r="D17" s="40"/>
      <c r="E17" s="40"/>
      <c r="F17" s="40"/>
      <c r="G17" s="40"/>
      <c r="H17" s="40"/>
      <c r="I17" s="40"/>
      <c r="J17" s="40"/>
      <c r="K17" s="40"/>
      <c r="L17" s="40"/>
      <c r="M17" s="40"/>
      <c r="N17" s="40"/>
      <c r="O17" s="40"/>
    </row>
    <row r="18" spans="2:15" ht="25.5" customHeight="1">
      <c r="B18" s="150" t="s">
        <v>171</v>
      </c>
      <c r="C18" s="151"/>
      <c r="D18" s="151"/>
      <c r="E18" s="151"/>
      <c r="F18" s="151"/>
      <c r="G18" s="151"/>
      <c r="H18" s="151"/>
      <c r="I18" s="151"/>
      <c r="J18" s="151"/>
      <c r="K18" s="192" t="s">
        <v>173</v>
      </c>
      <c r="L18" s="192"/>
      <c r="M18" s="193" t="s">
        <v>16</v>
      </c>
      <c r="N18" s="193"/>
      <c r="O18" s="194"/>
    </row>
    <row r="19" spans="2:15" ht="29.25" customHeight="1">
      <c r="B19" s="162" t="s">
        <v>214</v>
      </c>
      <c r="C19" s="163"/>
      <c r="D19" s="163"/>
      <c r="E19" s="163"/>
      <c r="F19" s="163"/>
      <c r="G19" s="163"/>
      <c r="H19" s="163"/>
      <c r="I19" s="163"/>
      <c r="J19" s="164"/>
      <c r="K19" s="168" t="s">
        <v>175</v>
      </c>
      <c r="L19" s="168"/>
      <c r="M19" s="118" t="s">
        <v>5</v>
      </c>
      <c r="N19" s="118"/>
      <c r="O19" s="169"/>
    </row>
    <row r="20" spans="2:15" ht="29.25" customHeight="1" thickBot="1">
      <c r="B20" s="165"/>
      <c r="C20" s="166"/>
      <c r="D20" s="166"/>
      <c r="E20" s="166"/>
      <c r="F20" s="166"/>
      <c r="G20" s="166"/>
      <c r="H20" s="166"/>
      <c r="I20" s="166"/>
      <c r="J20" s="167"/>
      <c r="K20" s="170" t="s">
        <v>177</v>
      </c>
      <c r="L20" s="170"/>
      <c r="M20" s="171" t="s">
        <v>4</v>
      </c>
      <c r="N20" s="171"/>
      <c r="O20" s="172"/>
    </row>
    <row r="21" spans="2:15" s="41" customFormat="1" ht="13.5" thickBot="1">
      <c r="B21" s="40"/>
      <c r="C21" s="40"/>
      <c r="D21" s="40"/>
      <c r="E21" s="40"/>
      <c r="F21" s="40"/>
      <c r="G21" s="40"/>
      <c r="H21" s="40"/>
      <c r="I21" s="40"/>
      <c r="J21" s="40"/>
      <c r="K21" s="40"/>
      <c r="L21" s="40"/>
      <c r="M21" s="40"/>
      <c r="N21" s="40"/>
      <c r="O21" s="40"/>
    </row>
    <row r="22" spans="2:15" ht="18" customHeight="1" thickBot="1">
      <c r="B22" s="125" t="s">
        <v>179</v>
      </c>
      <c r="C22" s="126"/>
      <c r="D22" s="126"/>
      <c r="E22" s="173"/>
      <c r="F22" s="174" t="s">
        <v>181</v>
      </c>
      <c r="G22" s="105"/>
      <c r="H22" s="105"/>
      <c r="I22" s="105"/>
      <c r="J22" s="105"/>
      <c r="K22" s="105"/>
      <c r="L22" s="105"/>
      <c r="M22" s="174" t="s">
        <v>183</v>
      </c>
      <c r="N22" s="105"/>
      <c r="O22" s="106"/>
    </row>
    <row r="23" spans="2:15" ht="54.75" customHeight="1">
      <c r="B23" s="141" t="s">
        <v>129</v>
      </c>
      <c r="C23" s="142"/>
      <c r="D23" s="142"/>
      <c r="E23" s="143"/>
      <c r="F23" s="144" t="s">
        <v>131</v>
      </c>
      <c r="G23" s="145"/>
      <c r="H23" s="145"/>
      <c r="I23" s="145"/>
      <c r="J23" s="145"/>
      <c r="K23" s="145"/>
      <c r="L23" s="146"/>
      <c r="M23" s="147" t="s">
        <v>142</v>
      </c>
      <c r="N23" s="148"/>
      <c r="O23" s="149"/>
    </row>
    <row r="24" spans="2:15" ht="13.5" thickBot="1">
      <c r="B24" s="42"/>
      <c r="C24" s="42"/>
      <c r="D24" s="42"/>
      <c r="E24" s="42"/>
      <c r="F24" s="42"/>
      <c r="G24" s="42"/>
      <c r="H24" s="42"/>
      <c r="I24" s="42"/>
      <c r="J24" s="42"/>
      <c r="K24" s="42"/>
      <c r="L24" s="42"/>
      <c r="M24" s="42"/>
      <c r="N24" s="42"/>
      <c r="O24" s="42"/>
    </row>
    <row r="25" spans="2:15" s="41" customFormat="1" ht="26.25" customHeight="1">
      <c r="B25" s="150" t="s">
        <v>17</v>
      </c>
      <c r="C25" s="151"/>
      <c r="D25" s="151"/>
      <c r="E25" s="151"/>
      <c r="F25" s="151"/>
      <c r="G25" s="151"/>
      <c r="H25" s="151"/>
      <c r="I25" s="151"/>
      <c r="J25" s="151"/>
      <c r="K25" s="151"/>
      <c r="L25" s="151"/>
      <c r="M25" s="151"/>
      <c r="N25" s="151"/>
      <c r="O25" s="152"/>
    </row>
    <row r="26" spans="2:15" s="43" customFormat="1" ht="31.5" customHeight="1">
      <c r="B26" s="153" t="s">
        <v>186</v>
      </c>
      <c r="C26" s="154"/>
      <c r="D26" s="155" t="s">
        <v>188</v>
      </c>
      <c r="E26" s="156"/>
      <c r="F26" s="157" t="s">
        <v>190</v>
      </c>
      <c r="G26" s="157"/>
      <c r="H26" s="158" t="s">
        <v>192</v>
      </c>
      <c r="I26" s="159"/>
      <c r="J26" s="160"/>
      <c r="K26" s="155" t="s">
        <v>194</v>
      </c>
      <c r="L26" s="156"/>
      <c r="M26" s="157" t="s">
        <v>196</v>
      </c>
      <c r="N26" s="157"/>
      <c r="O26" s="161"/>
    </row>
    <row r="27" spans="2:15" s="44" customFormat="1" ht="36.75" customHeight="1" thickBot="1">
      <c r="B27" s="132">
        <v>1300000</v>
      </c>
      <c r="C27" s="133"/>
      <c r="D27" s="134">
        <f>D43</f>
        <v>1387235.8499999999</v>
      </c>
      <c r="E27" s="133"/>
      <c r="F27" s="134">
        <v>1372361</v>
      </c>
      <c r="G27" s="133"/>
      <c r="H27" s="135">
        <f>+E43</f>
        <v>1427904</v>
      </c>
      <c r="I27" s="136"/>
      <c r="J27" s="137"/>
      <c r="K27" s="135">
        <f>+F43</f>
        <v>1427904</v>
      </c>
      <c r="L27" s="137"/>
      <c r="M27" s="138">
        <f>+K27/B27</f>
        <v>1.0983876923076923</v>
      </c>
      <c r="N27" s="139"/>
      <c r="O27" s="140"/>
    </row>
    <row r="28" spans="2:15" s="45" customFormat="1" ht="27" customHeight="1" thickBot="1">
      <c r="B28" s="42"/>
      <c r="C28" s="42"/>
      <c r="D28" s="42"/>
      <c r="E28" s="42"/>
      <c r="F28" s="46"/>
      <c r="G28" s="46"/>
      <c r="H28" s="46"/>
      <c r="I28" s="46"/>
      <c r="J28" s="47"/>
      <c r="K28" s="47"/>
      <c r="L28" s="47"/>
      <c r="M28" s="48"/>
      <c r="N28" s="48"/>
      <c r="O28" s="48"/>
    </row>
    <row r="29" spans="1:16" s="43" customFormat="1" ht="20.25" customHeight="1" thickBot="1">
      <c r="A29" s="49"/>
      <c r="B29" s="104" t="s">
        <v>18</v>
      </c>
      <c r="C29" s="105"/>
      <c r="D29" s="105"/>
      <c r="E29" s="105"/>
      <c r="F29" s="105"/>
      <c r="G29" s="105"/>
      <c r="H29" s="105"/>
      <c r="I29" s="105"/>
      <c r="J29" s="105"/>
      <c r="K29" s="105"/>
      <c r="L29" s="105"/>
      <c r="M29" s="106"/>
      <c r="N29" s="50"/>
      <c r="O29" s="50"/>
      <c r="P29" s="49"/>
    </row>
    <row r="30" spans="2:20" s="43" customFormat="1" ht="57.75" customHeight="1" thickBot="1">
      <c r="B30" s="125" t="s">
        <v>210</v>
      </c>
      <c r="C30" s="126"/>
      <c r="D30" s="51" t="s">
        <v>140</v>
      </c>
      <c r="E30" s="73" t="s">
        <v>129</v>
      </c>
      <c r="F30" s="52" t="s">
        <v>211</v>
      </c>
      <c r="G30" s="80" t="s">
        <v>212</v>
      </c>
      <c r="H30" s="127" t="str">
        <f>D15</f>
        <v>Número de viajeros extranjeros que visitan Bogotá</v>
      </c>
      <c r="I30" s="128"/>
      <c r="J30" s="128"/>
      <c r="K30" s="128"/>
      <c r="L30" s="128"/>
      <c r="M30" s="129"/>
      <c r="N30" s="53"/>
      <c r="O30" s="53"/>
      <c r="S30" s="75"/>
      <c r="T30" s="76"/>
    </row>
    <row r="31" spans="2:13" s="49" customFormat="1" ht="12.75">
      <c r="B31" s="130" t="s">
        <v>133</v>
      </c>
      <c r="C31" s="131"/>
      <c r="D31" s="84">
        <v>114568.45399999998</v>
      </c>
      <c r="E31" s="54">
        <v>117858</v>
      </c>
      <c r="F31" s="102">
        <f>+E31</f>
        <v>117858</v>
      </c>
      <c r="G31" s="72">
        <f>E31/D31</f>
        <v>1.0287124935804757</v>
      </c>
      <c r="H31" s="55"/>
      <c r="I31" s="56"/>
      <c r="J31" s="56"/>
      <c r="K31" s="56"/>
      <c r="L31" s="57"/>
      <c r="M31" s="58"/>
    </row>
    <row r="32" spans="2:13" s="49" customFormat="1" ht="12.75">
      <c r="B32" s="117" t="s">
        <v>134</v>
      </c>
      <c r="C32" s="118"/>
      <c r="D32" s="84">
        <v>113314.20099999999</v>
      </c>
      <c r="E32" s="59">
        <v>116570</v>
      </c>
      <c r="F32" s="103">
        <f aca="true" t="shared" si="0" ref="F32:F42">+F31+E32</f>
        <v>234428</v>
      </c>
      <c r="G32" s="72">
        <f aca="true" t="shared" si="1" ref="G32:G43">E32/D32</f>
        <v>1.0287324887019238</v>
      </c>
      <c r="H32" s="60"/>
      <c r="I32" s="61"/>
      <c r="J32" s="61"/>
      <c r="K32" s="61"/>
      <c r="L32" s="62"/>
      <c r="M32" s="63"/>
    </row>
    <row r="33" spans="2:13" s="49" customFormat="1" ht="12.75">
      <c r="B33" s="117" t="s">
        <v>132</v>
      </c>
      <c r="C33" s="118"/>
      <c r="D33" s="84">
        <v>119776.65699999999</v>
      </c>
      <c r="E33" s="59">
        <v>119096</v>
      </c>
      <c r="F33" s="103">
        <f t="shared" si="0"/>
        <v>353524</v>
      </c>
      <c r="G33" s="72">
        <f t="shared" si="1"/>
        <v>0.9943172817053995</v>
      </c>
      <c r="H33" s="60"/>
      <c r="I33" s="61"/>
      <c r="J33" s="61"/>
      <c r="K33" s="61"/>
      <c r="L33" s="62"/>
      <c r="M33" s="63"/>
    </row>
    <row r="34" spans="2:13" s="49" customFormat="1" ht="12.75">
      <c r="B34" s="117" t="s">
        <v>19</v>
      </c>
      <c r="C34" s="118"/>
      <c r="D34" s="84">
        <v>111488.377</v>
      </c>
      <c r="E34" s="59">
        <v>110987</v>
      </c>
      <c r="F34" s="103">
        <f t="shared" si="0"/>
        <v>464511</v>
      </c>
      <c r="G34" s="72">
        <f t="shared" si="1"/>
        <v>0.9955028765016465</v>
      </c>
      <c r="H34" s="60"/>
      <c r="I34" s="61"/>
      <c r="J34" s="61"/>
      <c r="K34" s="61"/>
      <c r="L34" s="62"/>
      <c r="M34" s="63"/>
    </row>
    <row r="35" spans="2:13" s="49" customFormat="1" ht="12.75">
      <c r="B35" s="117" t="s">
        <v>135</v>
      </c>
      <c r="C35" s="118"/>
      <c r="D35" s="84">
        <v>108413.305</v>
      </c>
      <c r="E35" s="59">
        <v>110700</v>
      </c>
      <c r="F35" s="103">
        <f t="shared" si="0"/>
        <v>575211</v>
      </c>
      <c r="G35" s="72">
        <f t="shared" si="1"/>
        <v>1.021092383448692</v>
      </c>
      <c r="H35" s="60"/>
      <c r="I35" s="61"/>
      <c r="J35" s="61"/>
      <c r="K35" s="61"/>
      <c r="L35" s="62"/>
      <c r="M35" s="63"/>
    </row>
    <row r="36" spans="2:13" s="49" customFormat="1" ht="12.75">
      <c r="B36" s="117" t="s">
        <v>0</v>
      </c>
      <c r="C36" s="118"/>
      <c r="D36" s="84">
        <v>108715.60699999999</v>
      </c>
      <c r="E36" s="59">
        <v>109674</v>
      </c>
      <c r="F36" s="103">
        <f t="shared" si="0"/>
        <v>684885</v>
      </c>
      <c r="G36" s="72">
        <f t="shared" si="1"/>
        <v>1.0088155971938786</v>
      </c>
      <c r="H36" s="60"/>
      <c r="I36" s="61"/>
      <c r="J36" s="61"/>
      <c r="K36" s="61"/>
      <c r="L36" s="62"/>
      <c r="M36" s="63"/>
    </row>
    <row r="37" spans="2:13" s="49" customFormat="1" ht="12.75">
      <c r="B37" s="117" t="s">
        <v>136</v>
      </c>
      <c r="C37" s="118"/>
      <c r="D37" s="84">
        <v>121508.38699999999</v>
      </c>
      <c r="E37" s="59">
        <v>136022</v>
      </c>
      <c r="F37" s="103">
        <f t="shared" si="0"/>
        <v>820907</v>
      </c>
      <c r="G37" s="72">
        <f t="shared" si="1"/>
        <v>1.1194453597676348</v>
      </c>
      <c r="H37" s="60"/>
      <c r="I37" s="61"/>
      <c r="J37" s="61"/>
      <c r="K37" s="61"/>
      <c r="L37" s="62"/>
      <c r="M37" s="63"/>
    </row>
    <row r="38" spans="2:13" s="49" customFormat="1" ht="12.75">
      <c r="B38" s="117" t="s">
        <v>137</v>
      </c>
      <c r="C38" s="118"/>
      <c r="D38" s="84">
        <v>122455.33299999998</v>
      </c>
      <c r="E38" s="59">
        <v>130296</v>
      </c>
      <c r="F38" s="103">
        <f t="shared" si="0"/>
        <v>951203</v>
      </c>
      <c r="G38" s="72">
        <f t="shared" si="1"/>
        <v>1.0640287916247797</v>
      </c>
      <c r="H38" s="60"/>
      <c r="I38" s="61"/>
      <c r="J38" s="61"/>
      <c r="K38" s="61"/>
      <c r="L38" s="62"/>
      <c r="M38" s="63"/>
    </row>
    <row r="39" spans="2:13" s="49" customFormat="1" ht="12.75">
      <c r="B39" s="117" t="s">
        <v>1</v>
      </c>
      <c r="C39" s="118"/>
      <c r="D39" s="84">
        <v>109175.06599999999</v>
      </c>
      <c r="E39" s="59">
        <v>118350</v>
      </c>
      <c r="F39" s="103">
        <f t="shared" si="0"/>
        <v>1069553</v>
      </c>
      <c r="G39" s="72">
        <f t="shared" si="1"/>
        <v>1.0840387309681132</v>
      </c>
      <c r="H39" s="60"/>
      <c r="I39" s="61"/>
      <c r="J39" s="61"/>
      <c r="K39" s="61"/>
      <c r="L39" s="62"/>
      <c r="M39" s="63"/>
    </row>
    <row r="40" spans="2:13" s="49" customFormat="1" ht="12.75">
      <c r="B40" s="117" t="s">
        <v>138</v>
      </c>
      <c r="C40" s="118"/>
      <c r="D40" s="84">
        <v>111212.10099999998</v>
      </c>
      <c r="E40" s="81">
        <v>114873</v>
      </c>
      <c r="F40" s="103">
        <f t="shared" si="0"/>
        <v>1184426</v>
      </c>
      <c r="G40" s="72">
        <f t="shared" si="1"/>
        <v>1.0329181713777713</v>
      </c>
      <c r="H40" s="60"/>
      <c r="I40" s="61"/>
      <c r="J40" s="61"/>
      <c r="K40" s="61"/>
      <c r="L40" s="62"/>
      <c r="M40" s="63"/>
    </row>
    <row r="41" spans="2:13" s="49" customFormat="1" ht="12.75">
      <c r="B41" s="119" t="s">
        <v>139</v>
      </c>
      <c r="C41" s="120"/>
      <c r="D41" s="84">
        <v>122453.33099999999</v>
      </c>
      <c r="E41" s="81">
        <v>120903</v>
      </c>
      <c r="F41" s="103">
        <f t="shared" si="0"/>
        <v>1305329</v>
      </c>
      <c r="G41" s="72">
        <f t="shared" si="1"/>
        <v>0.9873394134129353</v>
      </c>
      <c r="H41" s="60"/>
      <c r="I41" s="61"/>
      <c r="J41" s="61"/>
      <c r="K41" s="61"/>
      <c r="L41" s="62"/>
      <c r="M41" s="63"/>
    </row>
    <row r="42" spans="2:13" s="49" customFormat="1" ht="13.5" thickBot="1">
      <c r="B42" s="121" t="s">
        <v>2</v>
      </c>
      <c r="C42" s="122"/>
      <c r="D42" s="84">
        <v>124155.03099999999</v>
      </c>
      <c r="E42" s="81">
        <v>122575</v>
      </c>
      <c r="F42" s="103">
        <f t="shared" si="0"/>
        <v>1427904</v>
      </c>
      <c r="G42" s="72">
        <f t="shared" si="1"/>
        <v>0.9872737255407718</v>
      </c>
      <c r="H42" s="60"/>
      <c r="I42" s="61"/>
      <c r="J42" s="61"/>
      <c r="K42" s="61"/>
      <c r="L42" s="62"/>
      <c r="M42" s="63"/>
    </row>
    <row r="43" spans="2:13" s="41" customFormat="1" ht="25.5" customHeight="1" thickBot="1">
      <c r="B43" s="123" t="s">
        <v>20</v>
      </c>
      <c r="C43" s="124"/>
      <c r="D43" s="100">
        <f>SUM(D31:D42)</f>
        <v>1387235.8499999999</v>
      </c>
      <c r="E43" s="100">
        <f>SUM(E31:E42)</f>
        <v>1427904</v>
      </c>
      <c r="F43" s="101">
        <f>+MAX(F31:F42)</f>
        <v>1427904</v>
      </c>
      <c r="G43" s="72">
        <f t="shared" si="1"/>
        <v>1.0293159595032093</v>
      </c>
      <c r="H43" s="64"/>
      <c r="I43" s="65"/>
      <c r="J43" s="65"/>
      <c r="K43" s="65"/>
      <c r="L43" s="74"/>
      <c r="M43" s="66"/>
    </row>
    <row r="44" spans="2:15" s="41" customFormat="1" ht="15" customHeight="1">
      <c r="B44" s="42"/>
      <c r="C44" s="83"/>
      <c r="D44" s="67"/>
      <c r="E44" s="68"/>
      <c r="F44" s="68"/>
      <c r="G44" s="68"/>
      <c r="H44" s="69"/>
      <c r="I44" s="69"/>
      <c r="J44" s="61"/>
      <c r="K44" s="61"/>
      <c r="L44" s="61"/>
      <c r="M44" s="61"/>
      <c r="N44" s="61"/>
      <c r="O44" s="61"/>
    </row>
    <row r="45" spans="4:11" s="41" customFormat="1" ht="12.75">
      <c r="D45" s="82"/>
      <c r="F45" s="111" t="s">
        <v>21</v>
      </c>
      <c r="G45" s="111" t="s">
        <v>22</v>
      </c>
      <c r="H45" s="111"/>
      <c r="I45" s="111" t="s">
        <v>23</v>
      </c>
      <c r="J45" s="111"/>
      <c r="K45" s="111"/>
    </row>
    <row r="46" spans="4:11" s="41" customFormat="1" ht="15" customHeight="1">
      <c r="D46" s="82"/>
      <c r="F46" s="111"/>
      <c r="G46" s="112" t="s">
        <v>24</v>
      </c>
      <c r="H46" s="112"/>
      <c r="I46" s="113" t="s">
        <v>25</v>
      </c>
      <c r="J46" s="113"/>
      <c r="K46" s="113"/>
    </row>
    <row r="47" spans="6:14" s="41" customFormat="1" ht="15" customHeight="1">
      <c r="F47" s="111"/>
      <c r="G47" s="114" t="s">
        <v>26</v>
      </c>
      <c r="H47" s="114"/>
      <c r="I47" s="113" t="s">
        <v>27</v>
      </c>
      <c r="J47" s="113"/>
      <c r="K47" s="113"/>
      <c r="N47" s="82"/>
    </row>
    <row r="48" spans="6:11" s="41" customFormat="1" ht="15" customHeight="1">
      <c r="F48" s="111"/>
      <c r="G48" s="115" t="s">
        <v>28</v>
      </c>
      <c r="H48" s="115"/>
      <c r="I48" s="116" t="s">
        <v>29</v>
      </c>
      <c r="J48" s="116"/>
      <c r="K48" s="116"/>
    </row>
    <row r="49" spans="2:15" s="41" customFormat="1" ht="15" customHeight="1" thickBot="1">
      <c r="B49" s="40"/>
      <c r="C49" s="40"/>
      <c r="D49" s="40"/>
      <c r="E49" s="40"/>
      <c r="F49" s="40"/>
      <c r="G49" s="40"/>
      <c r="H49" s="40"/>
      <c r="I49" s="40"/>
      <c r="J49" s="40"/>
      <c r="K49" s="40"/>
      <c r="L49" s="40"/>
      <c r="M49" s="40"/>
      <c r="N49" s="40"/>
      <c r="O49" s="40"/>
    </row>
    <row r="50" spans="1:15" ht="24" customHeight="1" thickBot="1">
      <c r="A50" s="39"/>
      <c r="B50" s="104" t="s">
        <v>207</v>
      </c>
      <c r="C50" s="105"/>
      <c r="D50" s="105"/>
      <c r="E50" s="105"/>
      <c r="F50" s="105"/>
      <c r="G50" s="105"/>
      <c r="H50" s="105"/>
      <c r="I50" s="105"/>
      <c r="J50" s="105"/>
      <c r="K50" s="105"/>
      <c r="L50" s="105"/>
      <c r="M50" s="105"/>
      <c r="N50" s="105"/>
      <c r="O50" s="106"/>
    </row>
    <row r="51" spans="2:15" ht="226.5" customHeight="1" thickBot="1">
      <c r="B51" s="107" t="s">
        <v>215</v>
      </c>
      <c r="C51" s="108"/>
      <c r="D51" s="108"/>
      <c r="E51" s="108"/>
      <c r="F51" s="108"/>
      <c r="G51" s="108"/>
      <c r="H51" s="108"/>
      <c r="I51" s="108"/>
      <c r="J51" s="108"/>
      <c r="K51" s="108"/>
      <c r="L51" s="108"/>
      <c r="M51" s="108"/>
      <c r="N51" s="108"/>
      <c r="O51" s="109"/>
    </row>
    <row r="52" spans="2:16" ht="12.75">
      <c r="B52" s="42"/>
      <c r="C52" s="42"/>
      <c r="D52" s="42"/>
      <c r="E52" s="42"/>
      <c r="F52" s="70"/>
      <c r="G52" s="70"/>
      <c r="H52" s="70"/>
      <c r="I52" s="70"/>
      <c r="J52" s="70"/>
      <c r="K52" s="70"/>
      <c r="L52" s="70"/>
      <c r="M52" s="70"/>
      <c r="N52" s="42"/>
      <c r="O52" s="42"/>
      <c r="P52" s="49"/>
    </row>
    <row r="53" spans="2:13" s="49" customFormat="1" ht="15">
      <c r="B53" s="110" t="s">
        <v>213</v>
      </c>
      <c r="C53" s="110"/>
      <c r="D53" s="77" t="s">
        <v>216</v>
      </c>
      <c r="E53" s="78"/>
      <c r="F53" s="78"/>
      <c r="G53" s="78"/>
      <c r="H53" s="78"/>
      <c r="I53" s="78"/>
      <c r="J53" s="79"/>
      <c r="K53" s="79"/>
      <c r="L53" s="79"/>
      <c r="M53" s="39"/>
    </row>
    <row r="54" spans="2:13" s="49" customFormat="1" ht="15">
      <c r="B54" s="110" t="s">
        <v>30</v>
      </c>
      <c r="C54" s="110"/>
      <c r="D54" s="77" t="s">
        <v>217</v>
      </c>
      <c r="E54" s="78"/>
      <c r="F54" s="78"/>
      <c r="G54" s="78"/>
      <c r="H54" s="78"/>
      <c r="I54" s="78"/>
      <c r="J54" s="79"/>
      <c r="K54" s="79"/>
      <c r="L54" s="79"/>
      <c r="M54" s="39"/>
    </row>
    <row r="55" spans="2:13" s="49" customFormat="1" ht="15">
      <c r="B55" s="110" t="s">
        <v>31</v>
      </c>
      <c r="C55" s="110"/>
      <c r="D55" s="77" t="s">
        <v>217</v>
      </c>
      <c r="E55" s="78"/>
      <c r="F55" s="78"/>
      <c r="G55" s="78"/>
      <c r="H55" s="78"/>
      <c r="I55" s="78"/>
      <c r="J55" s="79"/>
      <c r="K55" s="79"/>
      <c r="L55" s="79"/>
      <c r="M55" s="39"/>
    </row>
    <row r="56" spans="8:13" ht="15">
      <c r="H56" s="79"/>
      <c r="I56" s="79"/>
      <c r="J56" s="79"/>
      <c r="K56" s="39"/>
      <c r="L56" s="39"/>
      <c r="M56" s="39"/>
    </row>
    <row r="57" spans="8:9" s="49" customFormat="1" ht="12.75">
      <c r="H57" s="62"/>
      <c r="I57" s="62"/>
    </row>
    <row r="61" ht="12.75">
      <c r="D61" s="71"/>
    </row>
  </sheetData>
  <sheetProtection/>
  <mergeCells count="85">
    <mergeCell ref="B1:D3"/>
    <mergeCell ref="E1:O3"/>
    <mergeCell ref="B5:O5"/>
    <mergeCell ref="B6:E6"/>
    <mergeCell ref="F6:O6"/>
    <mergeCell ref="B7:E7"/>
    <mergeCell ref="F7:J7"/>
    <mergeCell ref="K7:L7"/>
    <mergeCell ref="M7:O7"/>
    <mergeCell ref="B8:E8"/>
    <mergeCell ref="F8:O8"/>
    <mergeCell ref="B9:E9"/>
    <mergeCell ref="F9:O9"/>
    <mergeCell ref="B10:E10"/>
    <mergeCell ref="F10:O10"/>
    <mergeCell ref="B11:E11"/>
    <mergeCell ref="F11:J11"/>
    <mergeCell ref="K11:O11"/>
    <mergeCell ref="B12:E12"/>
    <mergeCell ref="F12:O12"/>
    <mergeCell ref="B14:C14"/>
    <mergeCell ref="D14:G14"/>
    <mergeCell ref="H14:M14"/>
    <mergeCell ref="N14:O14"/>
    <mergeCell ref="B15:C16"/>
    <mergeCell ref="D15:G16"/>
    <mergeCell ref="H15:M16"/>
    <mergeCell ref="N15:O16"/>
    <mergeCell ref="B18:J18"/>
    <mergeCell ref="K18:L18"/>
    <mergeCell ref="M18:O18"/>
    <mergeCell ref="B19:J20"/>
    <mergeCell ref="K19:L19"/>
    <mergeCell ref="M19:O19"/>
    <mergeCell ref="K20:L20"/>
    <mergeCell ref="M20:O20"/>
    <mergeCell ref="B22:E22"/>
    <mergeCell ref="F22:L22"/>
    <mergeCell ref="M22:O22"/>
    <mergeCell ref="B23:E23"/>
    <mergeCell ref="F23:L23"/>
    <mergeCell ref="M23:O23"/>
    <mergeCell ref="B25:O25"/>
    <mergeCell ref="B26:C26"/>
    <mergeCell ref="D26:E26"/>
    <mergeCell ref="F26:G26"/>
    <mergeCell ref="H26:J26"/>
    <mergeCell ref="K26:L26"/>
    <mergeCell ref="M26:O26"/>
    <mergeCell ref="B27:C27"/>
    <mergeCell ref="D27:E27"/>
    <mergeCell ref="F27:G27"/>
    <mergeCell ref="H27:J27"/>
    <mergeCell ref="K27:L27"/>
    <mergeCell ref="M27:O27"/>
    <mergeCell ref="B29:M29"/>
    <mergeCell ref="B30:C30"/>
    <mergeCell ref="H30:M30"/>
    <mergeCell ref="B31:C31"/>
    <mergeCell ref="B32:C32"/>
    <mergeCell ref="B33:C33"/>
    <mergeCell ref="B34:C34"/>
    <mergeCell ref="B35:C35"/>
    <mergeCell ref="B36:C36"/>
    <mergeCell ref="B37:C37"/>
    <mergeCell ref="B38:C38"/>
    <mergeCell ref="B39:C39"/>
    <mergeCell ref="G48:H48"/>
    <mergeCell ref="I48:K48"/>
    <mergeCell ref="B40:C40"/>
    <mergeCell ref="B41:C41"/>
    <mergeCell ref="B42:C42"/>
    <mergeCell ref="B43:C43"/>
    <mergeCell ref="F45:F48"/>
    <mergeCell ref="G45:H45"/>
    <mergeCell ref="B50:O50"/>
    <mergeCell ref="B51:O51"/>
    <mergeCell ref="B53:C53"/>
    <mergeCell ref="B54:C54"/>
    <mergeCell ref="B55:C55"/>
    <mergeCell ref="I45:K45"/>
    <mergeCell ref="G46:H46"/>
    <mergeCell ref="I46:K46"/>
    <mergeCell ref="G47:H47"/>
    <mergeCell ref="I47:K47"/>
  </mergeCells>
  <conditionalFormatting sqref="G31:G39">
    <cfRule type="cellIs" priority="9" dxfId="2" operator="equal" stopIfTrue="1">
      <formula>"N.A."</formula>
    </cfRule>
    <cfRule type="cellIs" priority="10" dxfId="1" operator="greaterThan" stopIfTrue="1">
      <formula>0.9</formula>
    </cfRule>
    <cfRule type="cellIs" priority="11" dxfId="0" operator="between" stopIfTrue="1">
      <formula>0.7</formula>
      <formula>0.9</formula>
    </cfRule>
    <cfRule type="cellIs" priority="12" dxfId="9" operator="lessThan" stopIfTrue="1">
      <formula>0.7</formula>
    </cfRule>
  </conditionalFormatting>
  <conditionalFormatting sqref="G40:G42">
    <cfRule type="cellIs" priority="5" dxfId="2" operator="equal" stopIfTrue="1">
      <formula>"N.A."</formula>
    </cfRule>
    <cfRule type="cellIs" priority="6" dxfId="1" operator="greaterThan" stopIfTrue="1">
      <formula>0.9</formula>
    </cfRule>
    <cfRule type="cellIs" priority="7" dxfId="0" operator="between" stopIfTrue="1">
      <formula>0.7</formula>
      <formula>0.9</formula>
    </cfRule>
    <cfRule type="cellIs" priority="8" dxfId="9" operator="lessThan" stopIfTrue="1">
      <formula>0.7</formula>
    </cfRule>
  </conditionalFormatting>
  <conditionalFormatting sqref="G43">
    <cfRule type="cellIs" priority="1" dxfId="2" operator="equal" stopIfTrue="1">
      <formula>"N.A."</formula>
    </cfRule>
    <cfRule type="cellIs" priority="2" dxfId="1" operator="greaterThan" stopIfTrue="1">
      <formula>0.9</formula>
    </cfRule>
    <cfRule type="cellIs" priority="3" dxfId="0" operator="between" stopIfTrue="1">
      <formula>0.7</formula>
      <formula>0.9</formula>
    </cfRule>
    <cfRule type="cellIs" priority="4" dxfId="9" operator="lessThan" stopIfTrue="1">
      <formula>0.7</formula>
    </cfRule>
  </conditionalFormatting>
  <dataValidations count="6">
    <dataValidation allowBlank="1" sqref="B15 K18:K20 G24:I24 B23"/>
    <dataValidation type="list" allowBlank="1" showInputMessage="1" showErrorMessage="1" sqref="M19:O19">
      <formula1>"Eficacia,Eficiencia,Efectividad"</formula1>
    </dataValidation>
    <dataValidation type="list" allowBlank="1" sqref="M20:O20">
      <formula1>"Mensual,Trimestral,Semestral,Anual"</formula1>
    </dataValidation>
    <dataValidation type="list" allowBlank="1" showInputMessage="1" showErrorMessage="1" sqref="F11 K11">
      <formula1>"Destino competitivo y sostenible,Ciudad posicionada a nivel nacional e internacional"</formula1>
    </dataValidation>
    <dataValidation type="list" allowBlank="1" showInputMessage="1" showErrorMessage="1" sqref="F9:O9">
      <formula1>"988 Turismo como generador de desarrollo confianza y felicidad para todos,1036 Bogotá destino turístico competitivo y sostenible,1038 Fortalecimiento institucional del IDT, Todos los proyectos de inversión del IDT"</formula1>
    </dataValidation>
    <dataValidation type="list" allowBlank="1" showInputMessage="1" showErrorMessage="1" sqref="M7">
      <formula1>"Proceso Estratégico,Proceso Misional,Proceso de Apoyo,Proceso de Evaluación"</formula1>
    </dataValidation>
  </dataValidations>
  <printOptions/>
  <pageMargins left="0.7" right="0.7" top="0.75" bottom="0.75" header="0.3" footer="0.3"/>
  <pageSetup horizontalDpi="600" verticalDpi="600" orientation="portrait" paperSize="9" scale="46" r:id="rId2"/>
  <drawing r:id="rId1"/>
</worksheet>
</file>

<file path=xl/worksheets/sheet2.xml><?xml version="1.0" encoding="utf-8"?>
<worksheet xmlns="http://schemas.openxmlformats.org/spreadsheetml/2006/main" xmlns:r="http://schemas.openxmlformats.org/officeDocument/2006/relationships">
  <sheetPr codeName="Hoja2">
    <pageSetUpPr fitToPage="1"/>
  </sheetPr>
  <dimension ref="A1:N35"/>
  <sheetViews>
    <sheetView view="pageBreakPreview" zoomScale="120" zoomScaleNormal="110" zoomScaleSheetLayoutView="120" zoomScalePageLayoutView="0" workbookViewId="0" topLeftCell="A1">
      <selection activeCell="A18" sqref="A18"/>
    </sheetView>
  </sheetViews>
  <sheetFormatPr defaultColWidth="11.421875" defaultRowHeight="12.75"/>
  <cols>
    <col min="1" max="1" width="47.00390625" style="3" customWidth="1"/>
    <col min="2" max="2" width="94.421875" style="3" customWidth="1"/>
    <col min="3" max="16384" width="11.421875" style="3" customWidth="1"/>
  </cols>
  <sheetData>
    <row r="1" spans="1:2" ht="20.25" customHeight="1" thickBot="1">
      <c r="A1" s="242" t="s">
        <v>144</v>
      </c>
      <c r="B1" s="243"/>
    </row>
    <row r="2" spans="1:2" ht="15" thickBot="1">
      <c r="A2" s="85" t="s">
        <v>145</v>
      </c>
      <c r="B2" s="86" t="s">
        <v>146</v>
      </c>
    </row>
    <row r="3" spans="1:4" ht="15" customHeight="1" thickBot="1">
      <c r="A3" s="244" t="s">
        <v>7</v>
      </c>
      <c r="B3" s="245"/>
      <c r="C3" s="50"/>
      <c r="D3" s="50"/>
    </row>
    <row r="4" spans="1:4" ht="15">
      <c r="A4" s="87" t="s">
        <v>147</v>
      </c>
      <c r="B4" s="88" t="s">
        <v>148</v>
      </c>
      <c r="C4" s="50"/>
      <c r="D4" s="50"/>
    </row>
    <row r="5" spans="1:4" ht="15">
      <c r="A5" s="89" t="s">
        <v>149</v>
      </c>
      <c r="B5" s="90" t="s">
        <v>150</v>
      </c>
      <c r="C5" s="50"/>
      <c r="D5" s="50"/>
    </row>
    <row r="6" spans="1:4" ht="15">
      <c r="A6" s="89" t="s">
        <v>151</v>
      </c>
      <c r="B6" s="90" t="s">
        <v>152</v>
      </c>
      <c r="C6" s="50"/>
      <c r="D6" s="50"/>
    </row>
    <row r="7" spans="1:4" ht="15">
      <c r="A7" s="89" t="s">
        <v>153</v>
      </c>
      <c r="B7" s="90" t="s">
        <v>154</v>
      </c>
      <c r="C7" s="50"/>
      <c r="D7" s="50"/>
    </row>
    <row r="8" spans="1:4" ht="15">
      <c r="A8" s="89" t="s">
        <v>155</v>
      </c>
      <c r="B8" s="90" t="s">
        <v>156</v>
      </c>
      <c r="C8" s="50"/>
      <c r="D8" s="50"/>
    </row>
    <row r="9" spans="1:9" ht="15">
      <c r="A9" s="89" t="s">
        <v>157</v>
      </c>
      <c r="B9" s="90" t="s">
        <v>158</v>
      </c>
      <c r="C9" s="91"/>
      <c r="D9" s="91"/>
      <c r="E9" s="91"/>
      <c r="F9" s="91"/>
      <c r="G9" s="91"/>
      <c r="H9" s="91"/>
      <c r="I9" s="91"/>
    </row>
    <row r="10" spans="1:14" ht="15.75" customHeight="1">
      <c r="A10" s="89" t="s">
        <v>159</v>
      </c>
      <c r="B10" s="90" t="s">
        <v>160</v>
      </c>
      <c r="C10" s="91"/>
      <c r="D10" s="50"/>
      <c r="E10" s="50"/>
      <c r="F10" s="50"/>
      <c r="G10" s="91"/>
      <c r="H10" s="50"/>
      <c r="I10" s="50"/>
      <c r="J10" s="50"/>
      <c r="K10" s="50"/>
      <c r="L10" s="50"/>
      <c r="M10" s="91"/>
      <c r="N10" s="50"/>
    </row>
    <row r="11" spans="1:9" ht="15">
      <c r="A11" s="89" t="s">
        <v>161</v>
      </c>
      <c r="B11" s="90" t="s">
        <v>162</v>
      </c>
      <c r="C11" s="91"/>
      <c r="D11" s="91"/>
      <c r="E11" s="91"/>
      <c r="F11" s="91"/>
      <c r="G11" s="91"/>
      <c r="H11" s="91"/>
      <c r="I11" s="91"/>
    </row>
    <row r="12" spans="1:9" ht="28.5" customHeight="1">
      <c r="A12" s="89" t="s">
        <v>163</v>
      </c>
      <c r="B12" s="90" t="s">
        <v>164</v>
      </c>
      <c r="C12" s="91"/>
      <c r="D12" s="91"/>
      <c r="E12" s="91"/>
      <c r="F12" s="91"/>
      <c r="G12" s="91"/>
      <c r="H12" s="91"/>
      <c r="I12" s="91"/>
    </row>
    <row r="13" spans="1:9" ht="15">
      <c r="A13" s="89" t="s">
        <v>165</v>
      </c>
      <c r="B13" s="90" t="s">
        <v>166</v>
      </c>
      <c r="C13" s="91"/>
      <c r="D13" s="91"/>
      <c r="E13" s="91"/>
      <c r="F13" s="91"/>
      <c r="G13" s="91"/>
      <c r="H13" s="91"/>
      <c r="I13" s="91"/>
    </row>
    <row r="14" spans="1:9" ht="15">
      <c r="A14" s="89" t="s">
        <v>167</v>
      </c>
      <c r="B14" s="90" t="s">
        <v>168</v>
      </c>
      <c r="C14" s="50"/>
      <c r="D14" s="50"/>
      <c r="E14" s="50"/>
      <c r="F14" s="50"/>
      <c r="G14" s="50"/>
      <c r="H14" s="50"/>
      <c r="I14" s="50"/>
    </row>
    <row r="15" spans="1:9" ht="15">
      <c r="A15" s="89" t="s">
        <v>169</v>
      </c>
      <c r="B15" s="90" t="s">
        <v>170</v>
      </c>
      <c r="C15" s="91"/>
      <c r="D15" s="91"/>
      <c r="E15" s="91"/>
      <c r="F15" s="91"/>
      <c r="G15" s="91"/>
      <c r="H15" s="91"/>
      <c r="I15" s="91"/>
    </row>
    <row r="16" spans="1:9" ht="15">
      <c r="A16" s="89" t="s">
        <v>171</v>
      </c>
      <c r="B16" s="92" t="s">
        <v>172</v>
      </c>
      <c r="C16" s="91"/>
      <c r="D16" s="91"/>
      <c r="E16" s="91"/>
      <c r="F16" s="91"/>
      <c r="G16" s="91"/>
      <c r="H16" s="91"/>
      <c r="I16" s="91"/>
    </row>
    <row r="17" spans="1:9" ht="15">
      <c r="A17" s="89" t="s">
        <v>173</v>
      </c>
      <c r="B17" s="90" t="s">
        <v>174</v>
      </c>
      <c r="C17" s="91"/>
      <c r="D17" s="91"/>
      <c r="E17" s="91"/>
      <c r="F17" s="91"/>
      <c r="G17" s="91"/>
      <c r="H17" s="91"/>
      <c r="I17" s="91"/>
    </row>
    <row r="18" spans="1:9" ht="75">
      <c r="A18" s="89" t="s">
        <v>175</v>
      </c>
      <c r="B18" s="90" t="s">
        <v>176</v>
      </c>
      <c r="C18" s="91"/>
      <c r="D18" s="91"/>
      <c r="E18" s="91"/>
      <c r="F18" s="91"/>
      <c r="G18" s="91"/>
      <c r="H18" s="91"/>
      <c r="I18" s="91"/>
    </row>
    <row r="19" spans="1:9" ht="20.25" customHeight="1">
      <c r="A19" s="89" t="s">
        <v>177</v>
      </c>
      <c r="B19" s="90" t="s">
        <v>178</v>
      </c>
      <c r="C19" s="91"/>
      <c r="D19" s="91"/>
      <c r="E19" s="91"/>
      <c r="F19" s="91"/>
      <c r="G19" s="91"/>
      <c r="H19" s="91"/>
      <c r="I19" s="91"/>
    </row>
    <row r="20" spans="1:9" ht="15">
      <c r="A20" s="89" t="s">
        <v>179</v>
      </c>
      <c r="B20" s="90" t="s">
        <v>180</v>
      </c>
      <c r="C20" s="91"/>
      <c r="D20" s="91"/>
      <c r="E20" s="91"/>
      <c r="F20" s="91"/>
      <c r="G20" s="91"/>
      <c r="H20" s="91"/>
      <c r="I20" s="91"/>
    </row>
    <row r="21" spans="1:9" ht="15">
      <c r="A21" s="89" t="s">
        <v>181</v>
      </c>
      <c r="B21" s="90" t="s">
        <v>182</v>
      </c>
      <c r="C21" s="91"/>
      <c r="D21" s="91"/>
      <c r="E21" s="91"/>
      <c r="F21" s="91"/>
      <c r="G21" s="91"/>
      <c r="H21" s="91"/>
      <c r="I21" s="91"/>
    </row>
    <row r="22" spans="1:14" ht="14.25" customHeight="1" thickBot="1">
      <c r="A22" s="93" t="s">
        <v>183</v>
      </c>
      <c r="B22" s="94" t="s">
        <v>184</v>
      </c>
      <c r="C22" s="91"/>
      <c r="D22" s="95"/>
      <c r="E22" s="91"/>
      <c r="F22" s="50"/>
      <c r="G22" s="91"/>
      <c r="H22" s="95"/>
      <c r="I22" s="95"/>
      <c r="J22" s="91"/>
      <c r="K22" s="95"/>
      <c r="L22" s="91"/>
      <c r="M22" s="50"/>
      <c r="N22" s="50"/>
    </row>
    <row r="23" spans="1:14" ht="48" customHeight="1" thickBot="1">
      <c r="A23" s="244" t="s">
        <v>185</v>
      </c>
      <c r="B23" s="245"/>
      <c r="C23" s="91"/>
      <c r="D23" s="91"/>
      <c r="E23" s="91"/>
      <c r="F23" s="91"/>
      <c r="G23" s="91"/>
      <c r="H23" s="91"/>
      <c r="I23" s="91"/>
      <c r="J23" s="91"/>
      <c r="K23" s="91"/>
      <c r="L23" s="91"/>
      <c r="M23" s="91"/>
      <c r="N23" s="91"/>
    </row>
    <row r="24" spans="1:14" ht="15">
      <c r="A24" s="87" t="s">
        <v>186</v>
      </c>
      <c r="B24" s="88" t="s">
        <v>187</v>
      </c>
      <c r="C24" s="91"/>
      <c r="D24" s="91"/>
      <c r="E24" s="91"/>
      <c r="F24" s="91"/>
      <c r="G24" s="91"/>
      <c r="H24" s="91"/>
      <c r="I24" s="91"/>
      <c r="J24" s="91"/>
      <c r="K24" s="91"/>
      <c r="L24" s="91"/>
      <c r="M24" s="91"/>
      <c r="N24" s="91"/>
    </row>
    <row r="25" spans="1:2" ht="15">
      <c r="A25" s="96" t="s">
        <v>188</v>
      </c>
      <c r="B25" s="90" t="s">
        <v>189</v>
      </c>
    </row>
    <row r="26" spans="1:2" ht="27.75" customHeight="1">
      <c r="A26" s="89" t="s">
        <v>190</v>
      </c>
      <c r="B26" s="90" t="s">
        <v>191</v>
      </c>
    </row>
    <row r="27" spans="1:2" ht="15.75" customHeight="1">
      <c r="A27" s="96" t="s">
        <v>192</v>
      </c>
      <c r="B27" s="90" t="s">
        <v>193</v>
      </c>
    </row>
    <row r="28" spans="1:2" ht="30" customHeight="1">
      <c r="A28" s="96" t="s">
        <v>194</v>
      </c>
      <c r="B28" s="90" t="s">
        <v>195</v>
      </c>
    </row>
    <row r="29" spans="1:2" ht="30.75" thickBot="1">
      <c r="A29" s="93" t="s">
        <v>196</v>
      </c>
      <c r="B29" s="94" t="s">
        <v>197</v>
      </c>
    </row>
    <row r="30" spans="1:2" ht="47.25" customHeight="1" thickBot="1">
      <c r="A30" s="244" t="s">
        <v>198</v>
      </c>
      <c r="B30" s="245"/>
    </row>
    <row r="31" spans="1:2" ht="19.5" customHeight="1">
      <c r="A31" s="87" t="s">
        <v>199</v>
      </c>
      <c r="B31" s="97" t="s">
        <v>200</v>
      </c>
    </row>
    <row r="32" spans="1:2" ht="43.5" customHeight="1">
      <c r="A32" s="89" t="s">
        <v>201</v>
      </c>
      <c r="B32" s="90" t="s">
        <v>202</v>
      </c>
    </row>
    <row r="33" spans="1:2" ht="16.5" customHeight="1">
      <c r="A33" s="89" t="s">
        <v>203</v>
      </c>
      <c r="B33" s="90" t="s">
        <v>204</v>
      </c>
    </row>
    <row r="34" spans="1:2" ht="30.75" customHeight="1">
      <c r="A34" s="89" t="s">
        <v>205</v>
      </c>
      <c r="B34" s="90" t="s">
        <v>206</v>
      </c>
    </row>
    <row r="35" spans="1:2" ht="43.5" customHeight="1" thickBot="1">
      <c r="A35" s="98" t="s">
        <v>207</v>
      </c>
      <c r="B35" s="99" t="s">
        <v>208</v>
      </c>
    </row>
  </sheetData>
  <sheetProtection/>
  <mergeCells count="4">
    <mergeCell ref="A1:B1"/>
    <mergeCell ref="A3:B3"/>
    <mergeCell ref="A23:B23"/>
    <mergeCell ref="A30:B30"/>
  </mergeCells>
  <dataValidations count="1">
    <dataValidation allowBlank="1" sqref="A17:A19"/>
  </dataValidations>
  <printOptions/>
  <pageMargins left="0.7" right="0.7" top="0.75" bottom="0.75" header="0.3" footer="0.3"/>
  <pageSetup fitToHeight="0" fitToWidth="1" horizontalDpi="600" verticalDpi="600" orientation="portrait" scale="65" r:id="rId1"/>
</worksheet>
</file>

<file path=xl/worksheets/sheet3.xml><?xml version="1.0" encoding="utf-8"?>
<worksheet xmlns="http://schemas.openxmlformats.org/spreadsheetml/2006/main" xmlns:r="http://schemas.openxmlformats.org/officeDocument/2006/relationships">
  <sheetPr codeName="Hoja4"/>
  <dimension ref="A2:T47"/>
  <sheetViews>
    <sheetView zoomScalePageLayoutView="0" workbookViewId="0" topLeftCell="A1">
      <selection activeCell="Q9" sqref="Q9"/>
    </sheetView>
  </sheetViews>
  <sheetFormatPr defaultColWidth="11.421875" defaultRowHeight="12.75"/>
  <cols>
    <col min="1" max="1" width="28.00390625" style="3" customWidth="1"/>
    <col min="2" max="2" width="43.57421875" style="3" customWidth="1"/>
    <col min="3" max="3" width="129.8515625" style="3" customWidth="1"/>
    <col min="4" max="5" width="11.421875" style="3" customWidth="1"/>
    <col min="6" max="6" width="54.8515625" style="3" customWidth="1"/>
    <col min="7" max="14" width="11.421875" style="3" customWidth="1"/>
    <col min="15" max="15" width="35.8515625" style="3" customWidth="1"/>
    <col min="16" max="16" width="20.140625" style="3" customWidth="1"/>
    <col min="17" max="17" width="36.421875" style="3" customWidth="1"/>
    <col min="18" max="18" width="28.7109375" style="3" customWidth="1"/>
    <col min="19" max="19" width="27.00390625" style="3" customWidth="1"/>
    <col min="20" max="16384" width="11.421875" style="3" customWidth="1"/>
  </cols>
  <sheetData>
    <row r="2" spans="1:20" ht="15">
      <c r="A2" s="1" t="s">
        <v>3</v>
      </c>
      <c r="B2" s="1" t="s">
        <v>32</v>
      </c>
      <c r="C2" s="2" t="s">
        <v>33</v>
      </c>
      <c r="E2" s="3" t="s">
        <v>34</v>
      </c>
      <c r="F2" s="3" t="s">
        <v>35</v>
      </c>
      <c r="M2" s="3" t="s">
        <v>36</v>
      </c>
      <c r="O2" s="4" t="s">
        <v>32</v>
      </c>
      <c r="P2" s="5" t="s">
        <v>37</v>
      </c>
      <c r="Q2" s="5" t="s">
        <v>38</v>
      </c>
      <c r="R2" s="6" t="s">
        <v>39</v>
      </c>
      <c r="S2" s="7"/>
      <c r="T2" s="7"/>
    </row>
    <row r="3" spans="1:20" ht="15">
      <c r="A3" s="246" t="s">
        <v>40</v>
      </c>
      <c r="B3" s="8" t="s">
        <v>41</v>
      </c>
      <c r="C3" s="9" t="s">
        <v>42</v>
      </c>
      <c r="E3" s="10">
        <v>1036</v>
      </c>
      <c r="F3" s="11" t="s">
        <v>43</v>
      </c>
      <c r="M3" s="3" t="s">
        <v>44</v>
      </c>
      <c r="O3" s="12" t="s">
        <v>45</v>
      </c>
      <c r="P3" s="13" t="s">
        <v>46</v>
      </c>
      <c r="Q3" s="3" t="s">
        <v>47</v>
      </c>
      <c r="R3" s="12" t="s">
        <v>45</v>
      </c>
      <c r="S3" s="7"/>
      <c r="T3" s="7"/>
    </row>
    <row r="4" spans="1:20" ht="15">
      <c r="A4" s="246"/>
      <c r="B4" s="8" t="s">
        <v>41</v>
      </c>
      <c r="C4" s="9" t="s">
        <v>125</v>
      </c>
      <c r="E4" s="10">
        <v>1036</v>
      </c>
      <c r="F4" s="11" t="s">
        <v>49</v>
      </c>
      <c r="O4" s="14" t="s">
        <v>41</v>
      </c>
      <c r="P4" s="13" t="s">
        <v>50</v>
      </c>
      <c r="Q4" s="3" t="s">
        <v>51</v>
      </c>
      <c r="R4" s="15" t="s">
        <v>8</v>
      </c>
      <c r="S4" s="7"/>
      <c r="T4" s="7"/>
    </row>
    <row r="5" spans="1:20" ht="15">
      <c r="A5" s="246"/>
      <c r="B5" s="8" t="s">
        <v>41</v>
      </c>
      <c r="C5" s="9" t="s">
        <v>126</v>
      </c>
      <c r="E5" s="10">
        <v>1036</v>
      </c>
      <c r="F5" s="11" t="s">
        <v>52</v>
      </c>
      <c r="M5" s="3" t="s">
        <v>53</v>
      </c>
      <c r="O5" s="14" t="s">
        <v>54</v>
      </c>
      <c r="P5" s="13" t="s">
        <v>55</v>
      </c>
      <c r="Q5" s="3" t="s">
        <v>56</v>
      </c>
      <c r="R5" s="15" t="s">
        <v>57</v>
      </c>
      <c r="S5" s="7"/>
      <c r="T5" s="7"/>
    </row>
    <row r="6" spans="1:20" ht="15" customHeight="1">
      <c r="A6" s="246"/>
      <c r="B6" s="8" t="s">
        <v>41</v>
      </c>
      <c r="C6" s="9" t="s">
        <v>58</v>
      </c>
      <c r="E6" s="10">
        <v>1036</v>
      </c>
      <c r="F6" s="11" t="s">
        <v>13</v>
      </c>
      <c r="M6" s="3" t="s">
        <v>59</v>
      </c>
      <c r="O6" s="14" t="s">
        <v>9</v>
      </c>
      <c r="P6" s="13" t="s">
        <v>60</v>
      </c>
      <c r="Q6" s="3" t="s">
        <v>61</v>
      </c>
      <c r="R6" s="15" t="s">
        <v>62</v>
      </c>
      <c r="S6" s="7"/>
      <c r="T6" s="7"/>
    </row>
    <row r="7" spans="1:20" ht="15" customHeight="1">
      <c r="A7" s="246"/>
      <c r="B7" s="16" t="s">
        <v>54</v>
      </c>
      <c r="C7" s="17" t="s">
        <v>63</v>
      </c>
      <c r="E7" s="10">
        <v>1036</v>
      </c>
      <c r="F7" s="11" t="s">
        <v>64</v>
      </c>
      <c r="O7" s="14" t="s">
        <v>65</v>
      </c>
      <c r="P7" s="13" t="s">
        <v>66</v>
      </c>
      <c r="Q7" s="3" t="s">
        <v>67</v>
      </c>
      <c r="R7" s="18"/>
      <c r="S7" s="7"/>
      <c r="T7" s="7"/>
    </row>
    <row r="8" spans="1:20" ht="15" customHeight="1">
      <c r="A8" s="246"/>
      <c r="B8" s="16"/>
      <c r="C8" s="17" t="s">
        <v>68</v>
      </c>
      <c r="E8" s="19">
        <v>988</v>
      </c>
      <c r="F8" s="20" t="s">
        <v>69</v>
      </c>
      <c r="O8" s="14" t="s">
        <v>70</v>
      </c>
      <c r="P8" s="13" t="s">
        <v>127</v>
      </c>
      <c r="Q8" s="3" t="s">
        <v>128</v>
      </c>
      <c r="R8" s="18"/>
      <c r="S8" s="7"/>
      <c r="T8" s="7"/>
    </row>
    <row r="9" spans="1:20" ht="15" customHeight="1">
      <c r="A9" s="246" t="s">
        <v>71</v>
      </c>
      <c r="B9" s="8" t="s">
        <v>9</v>
      </c>
      <c r="C9" s="9" t="s">
        <v>11</v>
      </c>
      <c r="E9" s="19">
        <v>988</v>
      </c>
      <c r="F9" s="20" t="s">
        <v>72</v>
      </c>
      <c r="O9" s="14" t="s">
        <v>73</v>
      </c>
      <c r="P9" s="13" t="s">
        <v>74</v>
      </c>
      <c r="Q9" s="3" t="s">
        <v>75</v>
      </c>
      <c r="R9" s="18"/>
      <c r="S9" s="7"/>
      <c r="T9" s="7"/>
    </row>
    <row r="10" spans="1:20" ht="15.75" customHeight="1">
      <c r="A10" s="246"/>
      <c r="B10" s="8" t="s">
        <v>9</v>
      </c>
      <c r="C10" s="9" t="s">
        <v>76</v>
      </c>
      <c r="E10" s="19">
        <v>988</v>
      </c>
      <c r="F10" s="20" t="s">
        <v>77</v>
      </c>
      <c r="O10" s="14" t="s">
        <v>78</v>
      </c>
      <c r="P10" s="13" t="s">
        <v>15</v>
      </c>
      <c r="Q10" s="3" t="s">
        <v>79</v>
      </c>
      <c r="R10" s="18"/>
      <c r="S10" s="7"/>
      <c r="T10" s="7"/>
    </row>
    <row r="11" spans="1:20" ht="15">
      <c r="A11" s="246"/>
      <c r="B11" s="8" t="s">
        <v>9</v>
      </c>
      <c r="C11" s="9" t="s">
        <v>80</v>
      </c>
      <c r="E11" s="21">
        <v>1038</v>
      </c>
      <c r="F11" s="22" t="s">
        <v>81</v>
      </c>
      <c r="O11" s="14" t="s">
        <v>82</v>
      </c>
      <c r="P11" s="13" t="s">
        <v>83</v>
      </c>
      <c r="Q11" s="3" t="s">
        <v>84</v>
      </c>
      <c r="R11" s="18"/>
      <c r="S11" s="7"/>
      <c r="T11" s="7"/>
    </row>
    <row r="12" spans="1:20" ht="15">
      <c r="A12" s="246"/>
      <c r="B12" s="16" t="s">
        <v>65</v>
      </c>
      <c r="C12" s="17" t="s">
        <v>85</v>
      </c>
      <c r="O12" s="23" t="s">
        <v>86</v>
      </c>
      <c r="P12" s="13" t="s">
        <v>87</v>
      </c>
      <c r="Q12" s="3" t="s">
        <v>88</v>
      </c>
      <c r="R12" s="18"/>
      <c r="S12" s="7"/>
      <c r="T12" s="7"/>
    </row>
    <row r="13" spans="1:20" ht="30">
      <c r="A13" s="246"/>
      <c r="B13" s="16" t="s">
        <v>65</v>
      </c>
      <c r="C13" s="17" t="s">
        <v>89</v>
      </c>
      <c r="O13" s="23" t="s">
        <v>90</v>
      </c>
      <c r="P13" s="13"/>
      <c r="Q13" s="3" t="s">
        <v>91</v>
      </c>
      <c r="R13" s="18"/>
      <c r="S13" s="7"/>
      <c r="T13" s="7"/>
    </row>
    <row r="14" spans="1:20" ht="15">
      <c r="A14" s="246"/>
      <c r="B14" s="16" t="s">
        <v>65</v>
      </c>
      <c r="C14" s="17" t="s">
        <v>92</v>
      </c>
      <c r="O14" s="23" t="s">
        <v>93</v>
      </c>
      <c r="P14" s="13"/>
      <c r="Q14" s="24"/>
      <c r="R14" s="18"/>
      <c r="S14" s="7"/>
      <c r="T14" s="7"/>
    </row>
    <row r="15" spans="1:20" ht="15">
      <c r="A15" s="246"/>
      <c r="B15" s="16" t="s">
        <v>65</v>
      </c>
      <c r="C15" s="25" t="s">
        <v>124</v>
      </c>
      <c r="O15" s="23" t="s">
        <v>94</v>
      </c>
      <c r="P15" s="13"/>
      <c r="Q15" s="13"/>
      <c r="R15" s="26"/>
      <c r="S15" s="27"/>
      <c r="T15" s="27"/>
    </row>
    <row r="16" spans="1:20" ht="15">
      <c r="A16" s="246"/>
      <c r="B16" s="16" t="s">
        <v>65</v>
      </c>
      <c r="C16" s="17" t="s">
        <v>95</v>
      </c>
      <c r="O16" s="23" t="s">
        <v>96</v>
      </c>
      <c r="P16" s="13"/>
      <c r="Q16" s="13"/>
      <c r="R16" s="26"/>
      <c r="S16" s="27"/>
      <c r="T16" s="27"/>
    </row>
    <row r="17" spans="1:20" ht="15">
      <c r="A17" s="246"/>
      <c r="B17" s="16" t="s">
        <v>65</v>
      </c>
      <c r="C17" s="17" t="s">
        <v>97</v>
      </c>
      <c r="O17" s="23" t="s">
        <v>98</v>
      </c>
      <c r="P17" s="13"/>
      <c r="Q17" s="13"/>
      <c r="R17" s="26"/>
      <c r="S17" s="27"/>
      <c r="T17" s="27"/>
    </row>
    <row r="18" spans="1:3" ht="15">
      <c r="A18" s="246"/>
      <c r="B18" s="16" t="s">
        <v>65</v>
      </c>
      <c r="C18" s="17" t="s">
        <v>99</v>
      </c>
    </row>
    <row r="19" spans="1:3" ht="15">
      <c r="A19" s="246"/>
      <c r="B19" s="16" t="s">
        <v>65</v>
      </c>
      <c r="C19" s="17" t="s">
        <v>100</v>
      </c>
    </row>
    <row r="20" spans="1:3" ht="15">
      <c r="A20" s="246"/>
      <c r="B20" s="8" t="s">
        <v>70</v>
      </c>
      <c r="C20" s="9" t="s">
        <v>101</v>
      </c>
    </row>
    <row r="21" spans="1:3" ht="15">
      <c r="A21" s="246"/>
      <c r="B21" s="8" t="s">
        <v>70</v>
      </c>
      <c r="C21" s="9" t="s">
        <v>102</v>
      </c>
    </row>
    <row r="22" spans="1:3" ht="15">
      <c r="A22" s="246"/>
      <c r="B22" s="8" t="s">
        <v>70</v>
      </c>
      <c r="C22" s="9" t="s">
        <v>103</v>
      </c>
    </row>
    <row r="23" spans="1:3" ht="15">
      <c r="A23" s="246"/>
      <c r="B23" s="8"/>
      <c r="C23" s="9" t="s">
        <v>68</v>
      </c>
    </row>
    <row r="24" spans="1:3" ht="15">
      <c r="A24" s="246" t="s">
        <v>104</v>
      </c>
      <c r="B24" s="16" t="s">
        <v>73</v>
      </c>
      <c r="C24" s="28" t="s">
        <v>42</v>
      </c>
    </row>
    <row r="25" spans="1:3" ht="15">
      <c r="A25" s="246"/>
      <c r="B25" s="16" t="s">
        <v>73</v>
      </c>
      <c r="C25" s="29" t="s">
        <v>48</v>
      </c>
    </row>
    <row r="26" spans="1:3" ht="15">
      <c r="A26" s="246"/>
      <c r="B26" s="16" t="s">
        <v>73</v>
      </c>
      <c r="C26" s="29" t="s">
        <v>105</v>
      </c>
    </row>
    <row r="27" spans="1:3" ht="15">
      <c r="A27" s="246"/>
      <c r="B27" s="16" t="s">
        <v>73</v>
      </c>
      <c r="C27" s="29" t="s">
        <v>106</v>
      </c>
    </row>
    <row r="28" spans="1:3" ht="15">
      <c r="A28" s="246"/>
      <c r="B28" s="16" t="s">
        <v>73</v>
      </c>
      <c r="C28" s="29" t="s">
        <v>107</v>
      </c>
    </row>
    <row r="29" spans="1:3" ht="15">
      <c r="A29" s="246"/>
      <c r="B29" s="8" t="s">
        <v>78</v>
      </c>
      <c r="C29" s="9" t="s">
        <v>108</v>
      </c>
    </row>
    <row r="30" spans="1:3" ht="15">
      <c r="A30" s="246"/>
      <c r="B30" s="8" t="s">
        <v>78</v>
      </c>
      <c r="C30" s="9" t="s">
        <v>109</v>
      </c>
    </row>
    <row r="31" spans="1:3" ht="15">
      <c r="A31" s="246"/>
      <c r="B31" s="8" t="s">
        <v>78</v>
      </c>
      <c r="C31" s="9" t="s">
        <v>110</v>
      </c>
    </row>
    <row r="32" spans="1:3" ht="15">
      <c r="A32" s="246"/>
      <c r="B32" s="16" t="s">
        <v>82</v>
      </c>
      <c r="C32" s="29" t="s">
        <v>111</v>
      </c>
    </row>
    <row r="33" spans="1:3" ht="15">
      <c r="A33" s="246"/>
      <c r="B33" s="16" t="s">
        <v>82</v>
      </c>
      <c r="C33" s="29" t="s">
        <v>112</v>
      </c>
    </row>
    <row r="34" spans="1:3" ht="15">
      <c r="A34" s="246"/>
      <c r="B34" s="16" t="s">
        <v>82</v>
      </c>
      <c r="C34" s="28" t="s">
        <v>113</v>
      </c>
    </row>
    <row r="35" spans="1:3" ht="15">
      <c r="A35" s="246"/>
      <c r="B35" s="16" t="s">
        <v>82</v>
      </c>
      <c r="C35" s="29" t="s">
        <v>114</v>
      </c>
    </row>
    <row r="36" spans="1:3" ht="15">
      <c r="A36" s="246"/>
      <c r="B36" s="30" t="s">
        <v>86</v>
      </c>
      <c r="C36" s="9" t="s">
        <v>115</v>
      </c>
    </row>
    <row r="37" spans="1:3" ht="15">
      <c r="A37" s="246"/>
      <c r="B37" s="30" t="s">
        <v>86</v>
      </c>
      <c r="C37" s="9" t="s">
        <v>116</v>
      </c>
    </row>
    <row r="38" spans="1:3" ht="15">
      <c r="A38" s="246"/>
      <c r="B38" s="31" t="s">
        <v>90</v>
      </c>
      <c r="C38" s="29" t="s">
        <v>117</v>
      </c>
    </row>
    <row r="39" spans="1:3" ht="15">
      <c r="A39" s="246"/>
      <c r="B39" s="31" t="s">
        <v>90</v>
      </c>
      <c r="C39" s="29" t="s">
        <v>118</v>
      </c>
    </row>
    <row r="40" spans="1:3" ht="15">
      <c r="A40" s="246"/>
      <c r="B40" s="32" t="s">
        <v>93</v>
      </c>
      <c r="C40" s="33" t="s">
        <v>119</v>
      </c>
    </row>
    <row r="41" spans="1:3" ht="15">
      <c r="A41" s="246"/>
      <c r="B41" s="31" t="s">
        <v>94</v>
      </c>
      <c r="C41" s="17" t="s">
        <v>120</v>
      </c>
    </row>
    <row r="42" spans="1:3" ht="15">
      <c r="A42" s="246"/>
      <c r="B42" s="31"/>
      <c r="C42" s="17" t="s">
        <v>68</v>
      </c>
    </row>
    <row r="43" spans="1:3" ht="15">
      <c r="A43" s="246" t="s">
        <v>121</v>
      </c>
      <c r="B43" s="32" t="s">
        <v>96</v>
      </c>
      <c r="C43" s="34" t="s">
        <v>42</v>
      </c>
    </row>
    <row r="44" spans="1:3" ht="15">
      <c r="A44" s="247"/>
      <c r="B44" s="32" t="s">
        <v>96</v>
      </c>
      <c r="C44" s="34" t="s">
        <v>48</v>
      </c>
    </row>
    <row r="45" spans="1:3" ht="30">
      <c r="A45" s="247"/>
      <c r="B45" s="32" t="s">
        <v>96</v>
      </c>
      <c r="C45" s="34" t="s">
        <v>122</v>
      </c>
    </row>
    <row r="46" spans="1:3" ht="15">
      <c r="A46" s="247"/>
      <c r="B46" s="35" t="s">
        <v>98</v>
      </c>
      <c r="C46" s="36" t="s">
        <v>123</v>
      </c>
    </row>
    <row r="47" spans="1:3" ht="15">
      <c r="A47" s="247"/>
      <c r="B47" s="35"/>
      <c r="C47" s="36" t="s">
        <v>68</v>
      </c>
    </row>
  </sheetData>
  <sheetProtection/>
  <mergeCells count="4">
    <mergeCell ref="A3:A8"/>
    <mergeCell ref="A9:A23"/>
    <mergeCell ref="A24:A42"/>
    <mergeCell ref="A43:A47"/>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AEROCIVIL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TABLERO DE MANDO DE INDICADORES</dc:title>
  <dc:subject>ADMINISTRACIÓN DEL RIESGO</dc:subject>
  <dc:creator>OFICINA ASESORA DE PLANEACION</dc:creator>
  <cp:keywords>GPLA-2.0-9-01</cp:keywords>
  <dc:description>Versión: 01</dc:description>
  <cp:lastModifiedBy>Jenny Pena Duran</cp:lastModifiedBy>
  <cp:lastPrinted>2017-05-09T14:57:45Z</cp:lastPrinted>
  <dcterms:created xsi:type="dcterms:W3CDTF">2007-07-05T21:37:41Z</dcterms:created>
  <dcterms:modified xsi:type="dcterms:W3CDTF">2020-02-27T13:25:19Z</dcterms:modified>
  <cp:category>9-01</cp:category>
  <cp:version/>
  <cp:contentType/>
  <cp:contentStatus/>
</cp:coreProperties>
</file>