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TECNOLOGICA\"/>
    </mc:Choice>
  </mc:AlternateContent>
  <xr:revisionPtr revIDLastSave="0" documentId="8_{A8FD68C8-D6B7-42BC-A385-F2682D73CCE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K22" i="2" s="1"/>
  <c r="O17" i="2"/>
  <c r="N17" i="2"/>
  <c r="M17" i="2"/>
  <c r="L17" i="2"/>
  <c r="J22" i="2" s="1"/>
  <c r="J17" i="2"/>
  <c r="I17" i="2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<sst xmlns="http://schemas.openxmlformats.org/spreadsheetml/2006/main" count="243" uniqueCount="205">
  <si>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</si>
  <si>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</si>
  <si>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</si>
  <si>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</si>
  <si>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</si>
  <si>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</si>
  <si>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</si>
  <si>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</si>
  <si>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11.-Gestión tecnológica</t>
  </si>
  <si>
    <t>Objetivo del proceso: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</si>
  <si>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</si>
  <si>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Nombre del Indicador:</t>
  </si>
  <si>
    <t>Nivel de saturación del servicio DHCP del IDT</t>
  </si>
  <si>
    <t>Objetivo del indicador:</t>
  </si>
  <si>
    <t>Medir la capacidad de disponibilidad de red  en  la  entidad.</t>
  </si>
  <si>
    <t>Tipo:</t>
  </si>
  <si>
    <t>De efectividad</t>
  </si>
  <si>
    <t>Tendencia</t>
  </si>
  <si>
    <t>Negativa</t>
  </si>
  <si>
    <t>Línea base:</t>
  </si>
  <si>
    <t>Fórmula:</t>
  </si>
  <si>
    <t>Numerador
Denominador</t>
  </si>
  <si>
    <t>N° de cantidades IP entregadas</t>
  </si>
  <si>
    <t>x 100</t>
  </si>
  <si>
    <t>Denominador</t>
  </si>
  <si>
    <t>Total de direcciones IP disponibles en el servidor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</si>
  <si>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</si>
  <si>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</si>
  <si>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</si>
  <si>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</si>
  <si>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</si>
  <si>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</si>
  <si>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</si>
  <si>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</si>
  <si>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René Guarín Cortes -Profesional Especializado Oficina Asesora de Planeación</t>
  </si>
  <si>
    <t>Revisó:</t>
  </si>
  <si>
    <t>Jenny Peña, Profesional Especializada OAP y Judith Borda, Profesional Universitario OAP</t>
  </si>
  <si>
    <t>Aprobó:</t>
  </si>
  <si>
    <t>Gloria Veronica Zarmiento Ocampo 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</si>
  <si>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</si>
  <si>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</si>
  <si>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</si>
  <si>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</si>
  <si>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</si>
  <si>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</si>
  <si>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</si>
  <si>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DHCP IDT SERVER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</si>
  <si>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</si>
  <si>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</si>
  <si>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</si>
  <si>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</si>
  <si>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</si>
  <si>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</si>
  <si>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</si>
  <si>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</si>
  <si>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</si>
  <si>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</si>
  <si>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</si>
  <si>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</si>
  <si>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</si>
  <si>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</si>
  <si>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</si>
  <si>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</si>
  <si>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IP entregadas ____________</t>
  </si>
  <si>
    <t>Se refiere al total de  direcciones IP que se encuentran disponibles en el servidor en el IDT.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</si>
  <si>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</si>
  <si>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</si>
  <si>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</si>
  <si>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</si>
  <si>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</si>
  <si>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</si>
  <si>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</si>
  <si>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</si>
  <si>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</si>
  <si>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</si>
  <si>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</si>
  <si>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</si>
  <si>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</si>
  <si>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</si>
  <si>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</si>
  <si>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evidencia un aumento gradual, correspondiente al regreso de las actividades en la presencialidad de la entidad</t>
  </si>
  <si>
    <t>Trimestre II:</t>
  </si>
  <si>
    <t>inicia con una disminucion en el uso de ip causado por el paro nacional y las medidas adoptadas por la alcaldia frente al pico por pandemia Covid, para el final del trimestre se evidencia aumento en el uso de ip</t>
  </si>
  <si>
    <t>Trimestre III:</t>
  </si>
  <si>
    <t>con el regreso a presencialidad se evidencia un aumento en la asignacion de IP´s por parte del DHCP</t>
  </si>
  <si>
    <t>Trimestre IV:</t>
  </si>
  <si>
    <t>Durante 2 dias se presenta 100% de entregas de ip, por lo que se debio restringir laconexion a equipos celulares</t>
  </si>
  <si>
    <t>Rangos de gestión</t>
  </si>
  <si>
    <t>Identificador</t>
  </si>
  <si>
    <t>Nivel de cumplimiento</t>
  </si>
  <si>
    <t>Normal</t>
  </si>
  <si>
    <t>Menor a 80%</t>
  </si>
  <si>
    <t>Saturado</t>
  </si>
  <si>
    <t>Entre 81% y 99%</t>
  </si>
  <si>
    <t>Sobresaturado</t>
  </si>
  <si>
    <t>Mayor a 100%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</si>
  <si>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</si>
  <si>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</si>
  <si>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</si>
  <si>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</si>
  <si>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</si>
  <si>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</si>
  <si>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</si>
  <si>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</si>
  <si>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</si>
  <si>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</si>
  <si>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</si>
  <si>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</si>
  <si>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</si>
  <si>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</si>
  <si>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</si>
  <si>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</si>
  <si>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</si>
  <si>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</si>
  <si>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</si>
  <si>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</si>
  <si>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</si>
  <si>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</si>
  <si>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</si>
  <si>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</si>
  <si>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</si>
  <si>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</si>
  <si>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</si>
  <si>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</si>
  <si>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</si>
  <si>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</si>
  <si>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</si>
  <si>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</si>
  <si>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</si>
  <si>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</si>
  <si>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</si>
  <si>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</si>
  <si>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</si>
  <si>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</si>
  <si>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</si>
  <si>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</si>
  <si>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</si>
  <si>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</si>
  <si>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</si>
  <si>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</si>
  <si>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</si>
  <si>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</si>
  <si>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</si>
  <si>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</si>
  <si>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</si>
  <si>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</si>
  <si>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</si>
  <si>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</si>
  <si>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</si>
  <si>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</si>
  <si>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</si>
  <si>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</si>
  <si>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</si>
  <si>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</si>
  <si>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</si>
  <si>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</si>
  <si>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</si>
  <si>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</si>
  <si>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</si>
  <si>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</si>
  <si>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</si>
  <si>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</si>
  <si>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</si>
  <si>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</si>
  <si>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</si>
  <si>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</si>
  <si>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</si>
  <si>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</si>
  <si>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</si>
  <si>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</si>
  <si>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</si>
  <si>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</si>
  <si>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</si>
  <si>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</si>
  <si>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</si>
  <si>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</si>
  <si>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</si>
  <si>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</si>
  <si>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</si>
  <si>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</si>
  <si>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</si>
  <si>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</si>
  <si>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</si>
  <si>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</si>
  <si>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</si>
  <si>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</si>
  <si>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</si>
  <si>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</si>
  <si>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N.A.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</si>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</sst>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3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sz val="11"/>
      <color rgb="FFA6A6A6"/>
      <name val="&quot;Times New Roman&quot;"/>
    </font>
    <font>
      <b/>
      <sz val="12"/>
      <color rgb="FF000000"/>
      <name val="&quot;Times New Roman&quot;"/>
    </font>
    <font>
      <sz val="13"/>
      <color rgb="FF000000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A7AE"/>
        <bgColor rgb="FFFFA7AE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1" fillId="4" borderId="0" xfId="0" applyFont="1" applyFill="1" applyAlignment="1"/>
    <xf numFmtId="0" fontId="12" fillId="4" borderId="24" xfId="0" applyFont="1" applyFill="1" applyBorder="1" applyAlignment="1"/>
    <xf numFmtId="0" fontId="13" fillId="3" borderId="25" xfId="0" applyFont="1" applyFill="1" applyBorder="1"/>
    <xf numFmtId="0" fontId="10" fillId="3" borderId="26" xfId="0" applyFont="1" applyFill="1" applyBorder="1" applyAlignment="1">
      <alignment horizontal="left"/>
    </xf>
    <xf numFmtId="0" fontId="13" fillId="3" borderId="28" xfId="0" applyFont="1" applyFill="1" applyBorder="1"/>
    <xf numFmtId="0" fontId="12" fillId="4" borderId="0" xfId="0" applyFont="1" applyFill="1" applyAlignment="1"/>
    <xf numFmtId="0" fontId="12" fillId="4" borderId="29" xfId="0" applyFont="1" applyFill="1" applyBorder="1" applyAlignment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16" fillId="0" borderId="0" xfId="0" applyFont="1"/>
    <xf numFmtId="0" fontId="6" fillId="9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19" xfId="0" applyFont="1" applyFill="1" applyBorder="1" applyAlignment="1">
      <alignment horizontal="left" vertical="top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14" fillId="4" borderId="27" xfId="0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5" borderId="30" xfId="0" applyFont="1" applyFill="1" applyBorder="1" applyAlignment="1">
      <alignment horizontal="left" vertical="center" wrapText="1"/>
    </xf>
    <xf numFmtId="0" fontId="4" fillId="0" borderId="31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4" fillId="0" borderId="32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7" xfId="0" applyFont="1" applyFill="1" applyBorder="1" applyAlignment="1">
      <alignment horizontal="center"/>
    </xf>
    <xf numFmtId="0" fontId="4" fillId="0" borderId="38" xfId="0" applyFont="1" applyBorder="1"/>
    <xf numFmtId="0" fontId="6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39" customWidth="1"/>
    <col min="4" max="4" width="22.6328125" customWidth="1"/>
    <col min="5" max="5" width="13.08984375" customWidth="1"/>
    <col min="6" max="6" width="9.08984375" customWidth="1"/>
    <col min="7" max="7" width="38.36328125" customWidth="1"/>
    <col min="8" max="8" width="16.3632812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86"/>
      <c r="C2" s="89" t="s">
        <v>0</v>
      </c>
      <c r="D2" s="90"/>
      <c r="E2" s="90"/>
      <c r="F2" s="91"/>
      <c r="G2" s="98" t="s">
        <v>1</v>
      </c>
      <c r="H2" s="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87"/>
      <c r="C3" s="92"/>
      <c r="D3" s="93"/>
      <c r="E3" s="93"/>
      <c r="F3" s="94"/>
      <c r="G3" s="98" t="s">
        <v>2</v>
      </c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88"/>
      <c r="C4" s="95"/>
      <c r="D4" s="96"/>
      <c r="E4" s="96"/>
      <c r="F4" s="97"/>
      <c r="G4" s="98" t="s">
        <v>3</v>
      </c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100" t="s">
        <v>6</v>
      </c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1.75" customHeight="1">
      <c r="A8" s="1"/>
      <c r="B8" s="10" t="s">
        <v>7</v>
      </c>
      <c r="C8" s="11" t="s">
        <v>8</v>
      </c>
      <c r="D8" s="9" t="s">
        <v>9</v>
      </c>
      <c r="E8" s="102" t="s">
        <v>10</v>
      </c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.75" customHeight="1">
      <c r="A9" s="1"/>
      <c r="B9" s="12" t="s">
        <v>11</v>
      </c>
      <c r="C9" s="11" t="s">
        <v>12</v>
      </c>
      <c r="D9" s="9" t="s">
        <v>13</v>
      </c>
      <c r="E9" s="105" t="s">
        <v>14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5" t="s">
        <v>18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06" t="s">
        <v>19</v>
      </c>
      <c r="C11" s="108"/>
      <c r="D11" s="109" t="s">
        <v>20</v>
      </c>
      <c r="E11" s="16" t="s">
        <v>21</v>
      </c>
      <c r="F11" s="17" t="s">
        <v>22</v>
      </c>
      <c r="G11" s="18"/>
      <c r="H11" s="11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07"/>
      <c r="C12" s="88"/>
      <c r="D12" s="88"/>
      <c r="E12" s="19" t="s">
        <v>24</v>
      </c>
      <c r="F12" s="20" t="s">
        <v>25</v>
      </c>
      <c r="G12" s="21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"/>
      <c r="B13" s="12" t="s">
        <v>26</v>
      </c>
      <c r="C13" s="22">
        <v>0.8</v>
      </c>
      <c r="D13" s="12" t="s">
        <v>27</v>
      </c>
      <c r="E13" s="111" t="s">
        <v>28</v>
      </c>
      <c r="F13" s="99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3" t="s">
        <v>32</v>
      </c>
      <c r="D14" s="101"/>
      <c r="E14" s="101"/>
      <c r="F14" s="101"/>
      <c r="G14" s="101"/>
      <c r="H14" s="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9" t="s">
        <v>35</v>
      </c>
      <c r="C17" s="104" t="s">
        <v>36</v>
      </c>
      <c r="D17" s="93"/>
      <c r="E17" s="93"/>
      <c r="F17" s="93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9" t="s">
        <v>37</v>
      </c>
      <c r="C18" s="104" t="s">
        <v>38</v>
      </c>
      <c r="D18" s="93"/>
      <c r="E18" s="31"/>
      <c r="F18" s="32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H11:H12"/>
    <mergeCell ref="E13:F13"/>
    <mergeCell ref="C7:H7"/>
    <mergeCell ref="E8:H8"/>
    <mergeCell ref="C14:H14"/>
    <mergeCell ref="C17:F17"/>
    <mergeCell ref="C18:D18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1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112"/>
      <c r="C2" s="113" t="s">
        <v>39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8" t="s">
        <v>1</v>
      </c>
      <c r="P2" s="99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 customHeight="1">
      <c r="A3" s="33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8" t="s">
        <v>2</v>
      </c>
      <c r="P3" s="99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0.25" customHeight="1">
      <c r="A4" s="33"/>
      <c r="B4" s="88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8" t="s">
        <v>3</v>
      </c>
      <c r="P4" s="99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>
      <c r="A5" s="33"/>
      <c r="B5" s="11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>
      <c r="A6" s="33"/>
      <c r="B6" s="34" t="s">
        <v>40</v>
      </c>
      <c r="C6" s="105" t="str">
        <f>IFERROR('1. Hoja de Vida'!C9,"")</f>
        <v>Nivel de saturación del servicio DHCP del IDT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9.5" customHeight="1">
      <c r="A7" s="33"/>
      <c r="B7" s="35" t="s">
        <v>41</v>
      </c>
      <c r="C7" s="105" t="s">
        <v>32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customHeight="1">
      <c r="A8" s="33"/>
      <c r="B8" s="35" t="s">
        <v>42</v>
      </c>
      <c r="C8" s="105" t="s">
        <v>43</v>
      </c>
      <c r="D8" s="101"/>
      <c r="E8" s="101"/>
      <c r="F8" s="101"/>
      <c r="G8" s="101"/>
      <c r="H8" s="101"/>
      <c r="I8" s="101"/>
      <c r="J8" s="99"/>
      <c r="K8" s="115" t="s">
        <v>44</v>
      </c>
      <c r="L8" s="116"/>
      <c r="M8" s="117">
        <v>44564</v>
      </c>
      <c r="N8" s="101"/>
      <c r="O8" s="101"/>
      <c r="P8" s="99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customHeight="1">
      <c r="A9" s="33"/>
      <c r="B9" s="35" t="s">
        <v>45</v>
      </c>
      <c r="C9" s="105" t="s">
        <v>46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6.75" customHeight="1">
      <c r="A10" s="33"/>
      <c r="B10" s="118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>
      <c r="A11" s="33"/>
      <c r="B11" s="119" t="s">
        <v>47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16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>
      <c r="A12" s="33"/>
      <c r="B12" s="122" t="s">
        <v>48</v>
      </c>
      <c r="C12" s="123" t="s">
        <v>49</v>
      </c>
      <c r="D12" s="91"/>
      <c r="E12" s="121" t="s">
        <v>50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>
      <c r="A13" s="33"/>
      <c r="B13" s="107"/>
      <c r="C13" s="95"/>
      <c r="D13" s="97"/>
      <c r="E13" s="36" t="s">
        <v>51</v>
      </c>
      <c r="F13" s="37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37" t="s">
        <v>57</v>
      </c>
      <c r="L13" s="37" t="s">
        <v>58</v>
      </c>
      <c r="M13" s="37" t="s">
        <v>59</v>
      </c>
      <c r="N13" s="37" t="s">
        <v>60</v>
      </c>
      <c r="O13" s="37" t="s">
        <v>61</v>
      </c>
      <c r="P13" s="37" t="s">
        <v>62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60.75" customHeight="1">
      <c r="A14" s="33"/>
      <c r="B14" s="38" t="str">
        <f>IFERROR('1. Hoja de Vida'!F11,"")</f>
        <v>N° de cantidades IP entregadas</v>
      </c>
      <c r="C14" s="124" t="s">
        <v>63</v>
      </c>
      <c r="D14" s="99"/>
      <c r="E14" s="39">
        <v>125</v>
      </c>
      <c r="F14" s="39">
        <v>142</v>
      </c>
      <c r="G14" s="39">
        <v>187</v>
      </c>
      <c r="H14" s="39">
        <v>158</v>
      </c>
      <c r="I14" s="39">
        <v>152</v>
      </c>
      <c r="J14" s="39">
        <v>167</v>
      </c>
      <c r="K14" s="39">
        <v>184</v>
      </c>
      <c r="L14" s="39">
        <v>179</v>
      </c>
      <c r="M14" s="39">
        <v>190</v>
      </c>
      <c r="N14" s="39">
        <v>170</v>
      </c>
      <c r="O14" s="39">
        <v>162</v>
      </c>
      <c r="P14" s="39">
        <v>173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51.75" customHeight="1">
      <c r="A15" s="33"/>
      <c r="B15" s="38" t="str">
        <f>IFERROR('1. Hoja de Vida'!F12,"")</f>
        <v>Total de direcciones IP disponibles en el servidor</v>
      </c>
      <c r="C15" s="124" t="s">
        <v>64</v>
      </c>
      <c r="D15" s="99"/>
      <c r="E15" s="39">
        <v>205</v>
      </c>
      <c r="F15" s="39">
        <v>205</v>
      </c>
      <c r="G15" s="39">
        <v>205</v>
      </c>
      <c r="H15" s="39">
        <v>205</v>
      </c>
      <c r="I15" s="39">
        <v>205</v>
      </c>
      <c r="J15" s="39">
        <v>205</v>
      </c>
      <c r="K15" s="39">
        <v>205</v>
      </c>
      <c r="L15" s="39">
        <v>205</v>
      </c>
      <c r="M15" s="39">
        <v>205</v>
      </c>
      <c r="N15" s="39">
        <v>205</v>
      </c>
      <c r="O15" s="39">
        <v>205</v>
      </c>
      <c r="P15" s="39">
        <v>205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>
      <c r="A16" s="33"/>
      <c r="B16" s="124" t="s">
        <v>65</v>
      </c>
      <c r="C16" s="101"/>
      <c r="D16" s="99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>
      <c r="A17" s="33"/>
      <c r="B17" s="125" t="s">
        <v>66</v>
      </c>
      <c r="C17" s="101"/>
      <c r="D17" s="99"/>
      <c r="E17" s="42">
        <f t="shared" ref="E17:J17" si="0">IFERROR((E14/E15),"")</f>
        <v>0.6097560975609756</v>
      </c>
      <c r="F17" s="43">
        <f t="shared" si="0"/>
        <v>0.69268292682926824</v>
      </c>
      <c r="G17" s="43">
        <f t="shared" si="0"/>
        <v>0.91219512195121955</v>
      </c>
      <c r="H17" s="43">
        <f t="shared" si="0"/>
        <v>0.77073170731707319</v>
      </c>
      <c r="I17" s="43">
        <f t="shared" si="0"/>
        <v>0.74146341463414633</v>
      </c>
      <c r="J17" s="43">
        <f t="shared" si="0"/>
        <v>0.81463414634146336</v>
      </c>
      <c r="K17" s="44">
        <v>0.89</v>
      </c>
      <c r="L17" s="43">
        <f t="shared" ref="L17:P17" si="1">IFERROR((L14/L15),"")</f>
        <v>0.87317073170731707</v>
      </c>
      <c r="M17" s="43">
        <f t="shared" si="1"/>
        <v>0.92682926829268297</v>
      </c>
      <c r="N17" s="43">
        <f t="shared" si="1"/>
        <v>0.82926829268292679</v>
      </c>
      <c r="O17" s="43">
        <f t="shared" si="1"/>
        <v>0.79024390243902443</v>
      </c>
      <c r="P17" s="43">
        <f t="shared" si="1"/>
        <v>0.84390243902439022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>
      <c r="A18" s="33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>
      <c r="A19" s="33"/>
      <c r="B19" s="126" t="s">
        <v>67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>
      <c r="A20" s="33"/>
      <c r="B20" s="134" t="s">
        <v>68</v>
      </c>
      <c r="C20" s="90"/>
      <c r="D20" s="90"/>
      <c r="E20" s="90"/>
      <c r="F20" s="90"/>
      <c r="G20" s="91"/>
      <c r="H20" s="135" t="s">
        <v>69</v>
      </c>
      <c r="I20" s="101"/>
      <c r="J20" s="101"/>
      <c r="K20" s="99"/>
      <c r="L20" s="136" t="s">
        <v>70</v>
      </c>
      <c r="M20" s="101"/>
      <c r="N20" s="101"/>
      <c r="O20" s="101"/>
      <c r="P20" s="99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4" customHeight="1">
      <c r="A21" s="33"/>
      <c r="B21" s="95"/>
      <c r="C21" s="96"/>
      <c r="D21" s="96"/>
      <c r="E21" s="96"/>
      <c r="F21" s="96"/>
      <c r="G21" s="97"/>
      <c r="H21" s="48" t="s">
        <v>71</v>
      </c>
      <c r="I21" s="48" t="s">
        <v>72</v>
      </c>
      <c r="J21" s="48" t="s">
        <v>73</v>
      </c>
      <c r="K21" s="48" t="s">
        <v>43</v>
      </c>
      <c r="L21" s="49" t="s">
        <v>74</v>
      </c>
      <c r="M21" s="137" t="s">
        <v>75</v>
      </c>
      <c r="N21" s="101"/>
      <c r="O21" s="101"/>
      <c r="P21" s="99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9.5" customHeight="1">
      <c r="A22" s="33"/>
      <c r="B22" s="138" t="s">
        <v>76</v>
      </c>
      <c r="C22" s="101"/>
      <c r="D22" s="101"/>
      <c r="E22" s="101"/>
      <c r="F22" s="101"/>
      <c r="G22" s="99"/>
      <c r="H22" s="50">
        <f>IFERROR(AVERAGE(E17:G17),"")</f>
        <v>0.73821138211382109</v>
      </c>
      <c r="I22" s="50">
        <f>IFERROR(AVERAGE(H17:J17),"")</f>
        <v>0.77560975609756089</v>
      </c>
      <c r="J22" s="50">
        <f>IFERROR(AVERAGE(K17:M17),"")</f>
        <v>0.89666666666666661</v>
      </c>
      <c r="K22" s="50">
        <f>IFERROR(AVERAGE(N17:P17),"")</f>
        <v>0.82113821138211385</v>
      </c>
      <c r="L22" s="51"/>
      <c r="M22" s="129"/>
      <c r="N22" s="101"/>
      <c r="O22" s="101"/>
      <c r="P22" s="99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9.5" customHeight="1">
      <c r="A23" s="33"/>
      <c r="B23" s="138" t="s">
        <v>77</v>
      </c>
      <c r="C23" s="101"/>
      <c r="D23" s="101"/>
      <c r="E23" s="101"/>
      <c r="F23" s="101"/>
      <c r="G23" s="99"/>
      <c r="H23" s="139">
        <f>IFERROR((AVERAGE(H22:K22)/('1. Hoja de Vida'!C13)),"")</f>
        <v>1.0098831300813007</v>
      </c>
      <c r="I23" s="101"/>
      <c r="J23" s="101"/>
      <c r="K23" s="99"/>
      <c r="L23" s="51"/>
      <c r="M23" s="129"/>
      <c r="N23" s="101"/>
      <c r="O23" s="101"/>
      <c r="P23" s="99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9.75" customHeight="1">
      <c r="A24" s="33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>
      <c r="A25" s="33"/>
      <c r="B25" s="130" t="s">
        <v>78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>
      <c r="A26" s="33"/>
      <c r="B26" s="54" t="s">
        <v>79</v>
      </c>
      <c r="C26" s="131" t="s">
        <v>80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>
      <c r="A27" s="33"/>
      <c r="B27" s="55" t="s">
        <v>81</v>
      </c>
      <c r="C27" s="132" t="s">
        <v>82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>
      <c r="A28" s="33"/>
      <c r="B28" s="56" t="s">
        <v>83</v>
      </c>
      <c r="C28" s="132" t="s">
        <v>84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>
      <c r="A29" s="33"/>
      <c r="B29" s="55" t="s">
        <v>85</v>
      </c>
      <c r="C29" s="132" t="s">
        <v>86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>
      <c r="A31" s="33"/>
      <c r="B31" s="133" t="s">
        <v>87</v>
      </c>
      <c r="C31" s="99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>
      <c r="A32" s="33"/>
      <c r="B32" s="57" t="s">
        <v>88</v>
      </c>
      <c r="C32" s="58" t="s">
        <v>89</v>
      </c>
      <c r="D32" s="33"/>
      <c r="E32" s="5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>
      <c r="A33" s="33"/>
      <c r="B33" s="60" t="s">
        <v>90</v>
      </c>
      <c r="C33" s="61" t="s">
        <v>91</v>
      </c>
      <c r="D33" s="33"/>
      <c r="E33" s="5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>
      <c r="A34" s="33"/>
      <c r="B34" s="62" t="s">
        <v>92</v>
      </c>
      <c r="C34" s="61" t="s">
        <v>93</v>
      </c>
      <c r="D34" s="33"/>
      <c r="E34" s="5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>
      <c r="A35" s="33"/>
      <c r="B35" s="63" t="s">
        <v>94</v>
      </c>
      <c r="C35" s="64" t="s">
        <v>95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0.81</formula>
      <formula>0.99</formula>
    </cfRule>
  </conditionalFormatting>
  <conditionalFormatting sqref="H22:K23">
    <cfRule type="cellIs" dxfId="1" priority="3" operator="lessThanOrEqual">
      <formula>0.8</formula>
    </cfRule>
  </conditionalFormatting>
  <conditionalFormatting sqref="H22:K23">
    <cfRule type="cellIs" dxfId="0" priority="4" operator="greaterThanOrEqual">
      <formula>1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0" t="s">
        <v>96</v>
      </c>
      <c r="C2" s="14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65"/>
      <c r="C3" s="6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66" t="s">
        <v>97</v>
      </c>
      <c r="C4" s="66" t="s">
        <v>98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0" t="s">
        <v>99</v>
      </c>
      <c r="C5" s="14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67" t="s">
        <v>5</v>
      </c>
      <c r="C6" s="68" t="s">
        <v>100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67" t="s">
        <v>101</v>
      </c>
      <c r="C7" s="68" t="s">
        <v>100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67" t="s">
        <v>102</v>
      </c>
      <c r="C8" s="68" t="s">
        <v>103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67" t="s">
        <v>104</v>
      </c>
      <c r="C9" s="69" t="s">
        <v>105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67" t="s">
        <v>106</v>
      </c>
      <c r="C10" s="68" t="s">
        <v>107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67" t="s">
        <v>108</v>
      </c>
      <c r="C11" s="70" t="s">
        <v>109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67" t="s">
        <v>17</v>
      </c>
      <c r="C12" s="69" t="s">
        <v>110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67" t="s">
        <v>111</v>
      </c>
      <c r="C13" s="69" t="s">
        <v>112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67" t="s">
        <v>113</v>
      </c>
      <c r="C14" s="71" t="s">
        <v>114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67" t="s">
        <v>115</v>
      </c>
      <c r="C15" s="69" t="s">
        <v>116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67" t="s">
        <v>117</v>
      </c>
      <c r="C16" s="69" t="s">
        <v>118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67" t="s">
        <v>119</v>
      </c>
      <c r="C17" s="68" t="s">
        <v>120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67" t="s">
        <v>121</v>
      </c>
      <c r="C18" s="69" t="s">
        <v>122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2" t="s">
        <v>123</v>
      </c>
      <c r="C19" s="14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67" t="s">
        <v>124</v>
      </c>
      <c r="C20" s="72" t="s">
        <v>125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3" t="s">
        <v>44</v>
      </c>
      <c r="C21" s="74" t="s">
        <v>126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3" t="s">
        <v>48</v>
      </c>
      <c r="C22" s="75" t="s">
        <v>127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3" t="s">
        <v>49</v>
      </c>
      <c r="C23" s="74" t="s">
        <v>128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3" t="s">
        <v>65</v>
      </c>
      <c r="C24" s="75" t="s">
        <v>129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67" t="s">
        <v>130</v>
      </c>
      <c r="C25" s="74" t="s">
        <v>131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3" t="s">
        <v>68</v>
      </c>
      <c r="C26" s="74" t="s">
        <v>132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0" t="s">
        <v>133</v>
      </c>
      <c r="C27" s="1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67" t="s">
        <v>134</v>
      </c>
      <c r="C28" s="69" t="s">
        <v>135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6" t="s">
        <v>101</v>
      </c>
      <c r="B2" s="76" t="s">
        <v>102</v>
      </c>
    </row>
    <row r="3" spans="1:2" ht="15.75" customHeight="1">
      <c r="A3" s="77" t="s">
        <v>136</v>
      </c>
      <c r="B3" s="77" t="s">
        <v>136</v>
      </c>
    </row>
    <row r="4" spans="1:2" ht="15.75" customHeight="1">
      <c r="A4" s="78" t="s">
        <v>137</v>
      </c>
      <c r="B4" s="78" t="s">
        <v>138</v>
      </c>
    </row>
    <row r="5" spans="1:2" ht="15.75" customHeight="1">
      <c r="A5" s="78" t="s">
        <v>139</v>
      </c>
      <c r="B5" s="78" t="s">
        <v>140</v>
      </c>
    </row>
    <row r="6" spans="1:2" ht="15.75" customHeight="1">
      <c r="A6" s="78" t="s">
        <v>141</v>
      </c>
      <c r="B6" s="78" t="s">
        <v>142</v>
      </c>
    </row>
    <row r="7" spans="1:2" ht="15.75" customHeight="1">
      <c r="A7" s="78" t="s">
        <v>143</v>
      </c>
      <c r="B7" s="78" t="s">
        <v>144</v>
      </c>
    </row>
    <row r="8" spans="1:2" ht="15.75" customHeight="1">
      <c r="A8" s="78" t="s">
        <v>145</v>
      </c>
      <c r="B8" s="78" t="s">
        <v>146</v>
      </c>
    </row>
    <row r="9" spans="1:2" ht="15.75" customHeight="1">
      <c r="A9" s="78" t="s">
        <v>147</v>
      </c>
      <c r="B9" s="78" t="s">
        <v>148</v>
      </c>
    </row>
    <row r="10" spans="1:2" ht="15.75" customHeight="1">
      <c r="A10" s="78" t="s">
        <v>149</v>
      </c>
      <c r="B10" s="78" t="s">
        <v>150</v>
      </c>
    </row>
    <row r="11" spans="1:2" ht="15.75" customHeight="1">
      <c r="A11" s="78" t="s">
        <v>151</v>
      </c>
      <c r="B11" s="78" t="s">
        <v>152</v>
      </c>
    </row>
    <row r="12" spans="1:2" ht="15.75" customHeight="1">
      <c r="A12" s="79" t="s">
        <v>153</v>
      </c>
      <c r="B12" s="78" t="s">
        <v>154</v>
      </c>
    </row>
    <row r="13" spans="1:2" ht="15.75" customHeight="1">
      <c r="A13" s="79" t="s">
        <v>155</v>
      </c>
      <c r="B13" s="78" t="s">
        <v>156</v>
      </c>
    </row>
    <row r="14" spans="1:2" ht="15.75" customHeight="1">
      <c r="A14" s="79" t="s">
        <v>8</v>
      </c>
      <c r="B14" s="78" t="s">
        <v>10</v>
      </c>
    </row>
    <row r="15" spans="1:2" ht="15.75" customHeight="1">
      <c r="A15" s="79" t="s">
        <v>157</v>
      </c>
      <c r="B15" s="78" t="s">
        <v>158</v>
      </c>
    </row>
    <row r="16" spans="1:2" ht="15.75" customHeight="1">
      <c r="A16" s="79" t="s">
        <v>159</v>
      </c>
      <c r="B16" s="78" t="s">
        <v>160</v>
      </c>
    </row>
    <row r="17" spans="1:7" ht="15.75" customHeight="1">
      <c r="A17" s="79" t="s">
        <v>161</v>
      </c>
      <c r="B17" s="78" t="s">
        <v>162</v>
      </c>
    </row>
    <row r="18" spans="1:7" ht="15.75" customHeight="1"/>
    <row r="19" spans="1:7" ht="15.75" customHeight="1">
      <c r="A19" s="80" t="s">
        <v>121</v>
      </c>
      <c r="B19" s="80" t="s">
        <v>163</v>
      </c>
      <c r="D19" s="80" t="s">
        <v>164</v>
      </c>
      <c r="G19" s="81" t="s">
        <v>117</v>
      </c>
    </row>
    <row r="20" spans="1:7" ht="15.75" customHeight="1">
      <c r="A20" s="77" t="s">
        <v>136</v>
      </c>
      <c r="B20" s="77" t="s">
        <v>136</v>
      </c>
      <c r="D20" s="77" t="s">
        <v>136</v>
      </c>
      <c r="G20" s="77" t="s">
        <v>136</v>
      </c>
    </row>
    <row r="21" spans="1:7" ht="15.75" customHeight="1">
      <c r="A21" s="82" t="s">
        <v>165</v>
      </c>
      <c r="B21" s="82" t="s">
        <v>30</v>
      </c>
      <c r="D21" s="82" t="s">
        <v>166</v>
      </c>
      <c r="G21" s="82" t="s">
        <v>28</v>
      </c>
    </row>
    <row r="22" spans="1:7" ht="15.75" customHeight="1">
      <c r="A22" s="82" t="s">
        <v>167</v>
      </c>
      <c r="B22" s="82" t="s">
        <v>168</v>
      </c>
      <c r="D22" s="82" t="s">
        <v>169</v>
      </c>
      <c r="G22" s="82" t="s">
        <v>170</v>
      </c>
    </row>
    <row r="23" spans="1:7" ht="15.75" customHeight="1">
      <c r="A23" s="82" t="s">
        <v>171</v>
      </c>
      <c r="B23" s="82" t="s">
        <v>172</v>
      </c>
      <c r="D23" s="82" t="s">
        <v>16</v>
      </c>
    </row>
    <row r="24" spans="1:7" ht="15.75" customHeight="1">
      <c r="A24" s="82" t="s">
        <v>173</v>
      </c>
      <c r="B24" s="82" t="s">
        <v>174</v>
      </c>
      <c r="D24" s="82" t="s">
        <v>175</v>
      </c>
    </row>
    <row r="25" spans="1:7" ht="15.75" customHeight="1">
      <c r="A25" s="82" t="s">
        <v>32</v>
      </c>
      <c r="B25" s="82" t="s">
        <v>176</v>
      </c>
      <c r="D25" s="82" t="s">
        <v>177</v>
      </c>
    </row>
    <row r="26" spans="1:7" ht="15.75" customHeight="1">
      <c r="A26" s="82" t="s">
        <v>178</v>
      </c>
      <c r="B26" s="82" t="s">
        <v>179</v>
      </c>
    </row>
    <row r="27" spans="1:7" ht="15.75" customHeight="1">
      <c r="A27" s="82" t="s">
        <v>180</v>
      </c>
    </row>
    <row r="28" spans="1:7" ht="15.75" customHeight="1">
      <c r="A28" s="82" t="s">
        <v>181</v>
      </c>
      <c r="B28" s="80" t="s">
        <v>17</v>
      </c>
      <c r="D28" s="81" t="s">
        <v>182</v>
      </c>
    </row>
    <row r="29" spans="1:7" ht="15.75" customHeight="1">
      <c r="A29" s="82" t="s">
        <v>183</v>
      </c>
      <c r="B29" s="77" t="s">
        <v>136</v>
      </c>
      <c r="D29" s="77" t="s">
        <v>136</v>
      </c>
    </row>
    <row r="30" spans="1:7" ht="15.75" customHeight="1">
      <c r="A30" s="82" t="s">
        <v>184</v>
      </c>
      <c r="B30" s="82" t="s">
        <v>185</v>
      </c>
      <c r="D30" s="83" t="s">
        <v>186</v>
      </c>
    </row>
    <row r="31" spans="1:7" ht="15.75" customHeight="1">
      <c r="B31" s="82" t="s">
        <v>18</v>
      </c>
      <c r="D31" s="84" t="s">
        <v>187</v>
      </c>
    </row>
    <row r="32" spans="1:7" ht="15.75" customHeight="1">
      <c r="B32" s="82" t="s">
        <v>188</v>
      </c>
      <c r="D32" s="84" t="s">
        <v>189</v>
      </c>
    </row>
    <row r="33" spans="1:4" ht="15.75" customHeight="1">
      <c r="A33" s="80" t="s">
        <v>190</v>
      </c>
      <c r="B33" s="80" t="s">
        <v>191</v>
      </c>
      <c r="D33" s="85" t="s">
        <v>192</v>
      </c>
    </row>
    <row r="34" spans="1:4" ht="15.75" customHeight="1">
      <c r="A34" s="77" t="s">
        <v>136</v>
      </c>
      <c r="B34" s="77" t="s">
        <v>136</v>
      </c>
      <c r="D34" s="84" t="s">
        <v>193</v>
      </c>
    </row>
    <row r="35" spans="1:4" ht="15.75" customHeight="1">
      <c r="A35" s="82" t="s">
        <v>71</v>
      </c>
      <c r="B35" s="82" t="s">
        <v>194</v>
      </c>
      <c r="D35" s="84" t="s">
        <v>195</v>
      </c>
    </row>
    <row r="36" spans="1:4" ht="15.75" customHeight="1">
      <c r="A36" s="82" t="s">
        <v>196</v>
      </c>
      <c r="B36" s="82" t="s">
        <v>197</v>
      </c>
      <c r="D36" s="84" t="s">
        <v>198</v>
      </c>
    </row>
    <row r="37" spans="1:4" ht="15.75" customHeight="1">
      <c r="A37" s="82" t="s">
        <v>73</v>
      </c>
      <c r="D37" s="84" t="s">
        <v>199</v>
      </c>
    </row>
    <row r="38" spans="1:4" ht="15.75" customHeight="1">
      <c r="A38" s="82" t="s">
        <v>43</v>
      </c>
      <c r="D38" s="85" t="s">
        <v>200</v>
      </c>
    </row>
    <row r="39" spans="1:4" ht="15.75" customHeight="1">
      <c r="D39" s="84" t="s">
        <v>201</v>
      </c>
    </row>
    <row r="40" spans="1:4" ht="15.75" customHeight="1">
      <c r="D40" s="84" t="s">
        <v>6</v>
      </c>
    </row>
    <row r="41" spans="1:4" ht="15.75" customHeight="1">
      <c r="D41" s="85" t="s">
        <v>202</v>
      </c>
    </row>
    <row r="42" spans="1:4" ht="15.75" customHeight="1">
      <c r="D42" s="84" t="s">
        <v>203</v>
      </c>
    </row>
    <row r="43" spans="1:4" ht="15.75" customHeight="1">
      <c r="D43" s="84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2022-01-11T16:24:18Z</dcterms:created>
  <dcterms:modified xsi:type="dcterms:W3CDTF">2022-01-11T16:24:18Z</dcterms:modified>
</cp:coreProperties>
</file>