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idtserver\COMPARTIDA PLANEACION Y SISTEMAS\2021\INDICADORES DE GESTION\DICIEMBRE 2021\ATENCION AL CIUDADANO\"/>
    </mc:Choice>
  </mc:AlternateContent>
  <xr:revisionPtr revIDLastSave="0" documentId="8_{F549DEEC-1453-4B5D-AA18-B4A027BD76C1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" l="1"/>
  <c r="P17" i="2"/>
  <c r="O17" i="2"/>
  <c r="K22" i="2" s="1"/>
  <c r="M17" i="2"/>
  <c r="L17" i="2"/>
  <c r="K17" i="2"/>
  <c r="J22" i="2" s="1"/>
  <c r="F17" i="2"/>
  <c r="E17" i="2"/>
  <c r="H22" i="2" s="1"/>
  <c r="B15" i="2"/>
  <c r="B14" i="2"/>
  <c r="C6" i="2"/>
  <c r="H23" i="2" l="1"/>
</calcChain>
</file>

<file path=xl/sharedStrings.xml><?xml version="1.0" encoding="utf-8"?>
<sst xmlns="http://schemas.openxmlformats.org/spreadsheetml/2006/main" count="248" uniqueCount="208">
  <si>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</si>
  <si>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</si>
  <si>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</si>
  <si>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</si>
  <si>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</si>
  <si>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</si>
  <si>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</si>
  <si>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</si>
  <si>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12.-Atención al ciudadano</t>
  </si>
  <si>
    <t>Objetivo del proceso: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</si>
  <si>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</si>
  <si>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Nombre del Indicador:</t>
  </si>
  <si>
    <t>Nivel de Satisfacción de las repuestas PQRSD</t>
  </si>
  <si>
    <t>Objetivo del indicador:</t>
  </si>
  <si>
    <t>Medir el nivel de satisfacción de los ciudadanos frente a la atención oportuna de sus PQRSD</t>
  </si>
  <si>
    <t>Tipo:</t>
  </si>
  <si>
    <t>De efectividad</t>
  </si>
  <si>
    <t>Tendencia</t>
  </si>
  <si>
    <t>Positiva</t>
  </si>
  <si>
    <t>Línea base:</t>
  </si>
  <si>
    <t>Fórmula:</t>
  </si>
  <si>
    <t>Numerador
Denominador</t>
  </si>
  <si>
    <t>Promedio calificaciones encuestas de satisfacción PQRSD</t>
  </si>
  <si>
    <t>x 100</t>
  </si>
  <si>
    <t>Denominador</t>
  </si>
  <si>
    <t>Máxima calificación esperada</t>
  </si>
  <si>
    <t>Meta:</t>
  </si>
  <si>
    <t>Unidad de Medida:</t>
  </si>
  <si>
    <t>Porcentaje</t>
  </si>
  <si>
    <t>Frecuencia de Medición:</t>
  </si>
  <si>
    <t>Mensual</t>
  </si>
  <si>
    <t>Responsable:</t>
  </si>
  <si>
    <t>Subdirector(a) Corporativo y de Control Disciplinario</t>
  </si>
  <si>
    <t>Elaboró:</t>
  </si>
  <si>
    <t xml:space="preserve">Angelica María Cardenas, Corntratista, Subdirector de Gestión Corporativa y Control Disciplinario. </t>
  </si>
  <si>
    <t>Revisó:</t>
  </si>
  <si>
    <t xml:space="preserve">Laura Cristina Monroy, Contratista, Subdirector de Gestión Corporativa y Control Disciplinario. </t>
  </si>
  <si>
    <t>Aprobó:</t>
  </si>
  <si>
    <t xml:space="preserve">Edwin Oswaldo Peña Roa, Subdirector de Gestión Corporativa y Control Disciplinario. </t>
  </si>
  <si>
    <t>SEGUIMIENTO Y ANÁLISIS DEL INDICADOR</t>
  </si>
  <si>
    <t>Nombre del indicador:</t>
  </si>
  <si>
    <t>Responsable de diligenciamiento:</t>
  </si>
  <si>
    <t>Periodo reportado:</t>
  </si>
  <si>
    <t>Trimestre IV</t>
  </si>
  <si>
    <t>Fecha de reporte:</t>
  </si>
  <si>
    <t>Fuente de información:</t>
  </si>
  <si>
    <t>Encuestas de nivel de satisfacción de las respuestas de las PQRSD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</si>
  <si>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</si>
  <si>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</si>
  <si>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</si>
  <si>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</si>
  <si>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</si>
  <si>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</si>
  <si>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</si>
  <si>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</si>
  <si>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</si>
  <si>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</si>
  <si>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</si>
  <si>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</si>
  <si>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</si>
  <si>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</si>
  <si>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</si>
  <si>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</si>
  <si>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Se refiere al promedio de la calificación obtenida en las encuestas de satisfacción realizadas por la Subdirección de Gestión de Corporativa y Control Disciplinario frente a los temas de PQRSD.</t>
  </si>
  <si>
    <t>N/A</t>
  </si>
  <si>
    <t>4.92</t>
  </si>
  <si>
    <t>Se refiere a la máxima calificación que se espera obtener frente a las actividades desarrolladas por el área de  Subdirección de Gestión de Corporativa y Control Disciplinario frente a los temas de PQRSD.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</si>
  <si>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</si>
  <si>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</si>
  <si>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</si>
  <si>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</si>
  <si>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</si>
  <si>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</si>
  <si>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</si>
  <si>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>Trimestre II</t>
  </si>
  <si>
    <t>Trimestre III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</si>
  <si>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</si>
  <si>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</si>
  <si>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</si>
  <si>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</si>
  <si>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</si>
  <si>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</si>
  <si>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En el mes de enero a pesar de haber enviado la encuesta a 20 ciudadanos, no se obtuvo ninguna respuesta, sin embargo, para el mes de febrero se envía el formulario a 21 personas de las cuales responden la encuesta solamente 2 personas y disminuye el porcentaje de satisfacción respecto al trimestre anterior. Para el mes de abril, se envía la encuesta de satisfacción a un total de 18 personas de las cuales responden 3 con un promedio de califiacción de 4, esto representa un 80</t>
  </si>
  <si>
    <t>Trimestre II:</t>
  </si>
  <si>
    <t>Para el mes de abril, se envía la encuesta de satisfacción a un total de 18 personas de las cuales responden 3 con un promedio de calificación de 4, esto representa un 80 % de porcentaje de cumplimiento y de satisfacción de los ciudadanos. Para el mes de Mayo, se envía la encuesta de satisfacción a un total de 15 personas de las cuales responden solamente 2, con un promedio de calificación de 4,6, esto representa un 92% de porcentaje de cumplimiento y de satisfacción de los ciudadanos. Sin embargo, la muestra representa solamente el 13% del total de las personas a las cuales se les envío la encuesta. Respecta al mes de Junio, se envío la encuesta a un total de 13 personas de las cuales solamente 1 responde a la misma, con un promedio de calificación de 5,0 que representa un 100% del porcentaje de cumplimeinto y satisafacción de los ciudadanos. Sin embargo, la muestra representa solamente el 8% del total de las personas a las cuales se les envió la encuesta.</t>
  </si>
  <si>
    <t xml:space="preserve"> Para el mes de mayo, la encuesta es enviada a 15 ciudadanos de los cuales dos contestan a la encuestan y se muestran satisfechos con las respuesta enviadas por el IDT ya que en promedio la calificación es de 4,6. Sin embargo, esta muestra solo representa el 13% del total de las personas a las cuales se les envío la encuesta.</t>
  </si>
  <si>
    <t>Trimestre III:</t>
  </si>
  <si>
    <t>En el mes de julio, se envía la encuesta de satisfacción a  15 ciudadanos, de los cuales responden dos (2) con un promedio de calificación de 4,5. Esto representa un 90% del nivel de cumplimiento y satisfacción. Cabe resaltar que este resultado representa solamente el 13% de las personas a quienes se les envío la encuesta. En el mes de agosto, se envía la encuesta de satisfacción a 24 ciudadanos, de los cuales responden dos(2) con un promedio de calificación de 3,3. Esto representa un 66% del nivel de cumplimiento y satisfacción. Cabe resaltar que este es el resultado de solamente dos encuestas que fueron contestadas, es decir, la muestra representa solamente el 8% del total de las personas a las cuales se les envío la encuesta. 
En el mes de septiembre, se envía la encuesta de satisfacción a un total de 23 ciudadanos, de los cuales solamente respondió uno (1) con un promedio de calificación de 5,0. Esto representa un 100% del nivel de cumplimiento y satisfacción.</t>
  </si>
  <si>
    <t>Trimestre IV:</t>
  </si>
  <si>
    <t xml:space="preserve"> En el mes de octubre se remite la encuesta a 27 ciudadanos, de los cuales cuatro (4) responden a la misma con un promedio de califiacción de 4.92. Cabe resaltar que este mes aumentaron las encuestas contestadas, y aunque todavía son muy pocas, es importante mostrar el esfuerzo que hace cada día el Instituto por mejorar la satisfacción de los ciudadanos. La muestra representa solamente el 14.8 % del total de las personas a las cuales se les envío la encuesta. En el mes de noviembre se remite la encuesta de a 17 ciudadanos, de las cuales solamente  dos (2) fueron contestadas con un promedio de calificación de 5.0. Esto representa un 100% del nivel de cumplimiento y satisfacción. En el mes de diciembre se remite la encuesta a 16 ciudadanos, de los cuales dos (2) responden a la misma con un promedio de calificación de 4,0. Es importante resaltar que son aún muy pocas las encuestas que los ciudadanos contestan a pesar del esfuerzo que hace cada día el Instituto por mejorar la satisafacción de los ciudadanos.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</si>
  <si>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</si>
  <si>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</si>
  <si>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</si>
  <si>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</si>
  <si>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</si>
  <si>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</si>
  <si>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</si>
  <si>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</si>
  <si>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</si>
  <si>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</si>
  <si>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</si>
  <si>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</si>
  <si>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</si>
  <si>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</si>
  <si>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</si>
  <si>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</si>
  <si>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</si>
  <si>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</si>
  <si>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</si>
  <si>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</si>
  <si>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</si>
  <si>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</si>
  <si>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</si>
  <si>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</si>
  <si>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</si>
  <si>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</si>
  <si>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</si>
  <si>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</si>
  <si>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</si>
  <si>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</si>
  <si>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</si>
  <si>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</si>
  <si>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</si>
  <si>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</si>
  <si>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</si>
  <si>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</si>
  <si>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</si>
  <si>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</si>
  <si>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</si>
  <si>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</si>
  <si>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</si>
  <si>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</si>
  <si>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</si>
  <si>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</si>
  <si>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</si>
  <si>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</si>
  <si>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</si>
  <si>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</si>
  <si>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</si>
  <si>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</si>
  <si>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</si>
  <si>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</si>
  <si>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</si>
  <si>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</si>
  <si>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</si>
  <si>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</si>
  <si>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</si>
  <si>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</si>
  <si>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</si>
  <si>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</si>
  <si>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</si>
  <si>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</si>
  <si>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</si>
  <si>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</si>
  <si>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</si>
  <si>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</si>
  <si>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</si>
  <si>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</si>
  <si>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</si>
  <si>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</si>
  <si>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</si>
  <si>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</si>
  <si>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</si>
  <si>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</si>
  <si>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</si>
  <si>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</si>
  <si>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</si>
  <si>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</si>
  <si>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</si>
  <si>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</si>
  <si>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</si>
  <si>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De eficacia</t>
  </si>
  <si>
    <t>Bimestral</t>
  </si>
  <si>
    <t>De eficiencia</t>
  </si>
  <si>
    <t>Número</t>
  </si>
  <si>
    <t>Subdirector(a) de Promoción y Mercadeo</t>
  </si>
  <si>
    <t>Trimestral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</si>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</sst>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\.m"/>
  </numFmts>
  <fonts count="21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1"/>
      <color theme="1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b/>
      <sz val="12"/>
      <color rgb="FF000000"/>
      <name val="&quot;Times New Roman&quot;"/>
    </font>
    <font>
      <sz val="12"/>
      <color rgb="FF000000"/>
      <name val="&quot;Times New Roman&quot;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50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/>
    </xf>
    <xf numFmtId="0" fontId="11" fillId="3" borderId="23" xfId="0" applyFont="1" applyFill="1" applyBorder="1" applyAlignment="1"/>
    <xf numFmtId="0" fontId="9" fillId="3" borderId="23" xfId="0" applyFont="1" applyFill="1" applyBorder="1"/>
    <xf numFmtId="0" fontId="11" fillId="3" borderId="24" xfId="0" applyFont="1" applyFill="1" applyBorder="1"/>
    <xf numFmtId="0" fontId="9" fillId="3" borderId="24" xfId="0" applyFont="1" applyFill="1" applyBorder="1"/>
    <xf numFmtId="0" fontId="10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0" xfId="0" applyFont="1"/>
    <xf numFmtId="0" fontId="7" fillId="0" borderId="9" xfId="0" applyFont="1" applyBorder="1"/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3" fillId="7" borderId="0" xfId="0" applyFont="1" applyFill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5" fontId="7" fillId="0" borderId="18" xfId="0" applyNumberFormat="1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/>
    <xf numFmtId="0" fontId="14" fillId="0" borderId="0" xfId="0" applyFont="1" applyAlignment="1">
      <alignment horizontal="left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/>
    <xf numFmtId="0" fontId="20" fillId="0" borderId="0" xfId="0" applyFont="1"/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5" xfId="0" applyFont="1" applyBorder="1" applyAlignment="1"/>
    <xf numFmtId="0" fontId="4" fillId="0" borderId="6" xfId="0" applyFont="1" applyBorder="1"/>
    <xf numFmtId="0" fontId="7" fillId="3" borderId="5" xfId="0" applyFont="1" applyFill="1" applyBorder="1" applyAlignment="1">
      <alignment horizontal="left" vertical="center"/>
    </xf>
    <xf numFmtId="0" fontId="4" fillId="0" borderId="14" xfId="0" applyFont="1" applyBorder="1"/>
    <xf numFmtId="0" fontId="1" fillId="3" borderId="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9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7" fillId="0" borderId="5" xfId="0" applyNumberFormat="1" applyFont="1" applyBorder="1" applyAlignment="1">
      <alignment horizontal="left"/>
    </xf>
    <xf numFmtId="0" fontId="6" fillId="3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4" fillId="0" borderId="27" xfId="0" applyFont="1" applyBorder="1"/>
    <xf numFmtId="0" fontId="8" fillId="5" borderId="2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9" fontId="7" fillId="0" borderId="2" xfId="0" applyNumberFormat="1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/>
    </xf>
    <xf numFmtId="0" fontId="4" fillId="0" borderId="34" xfId="0" applyFont="1" applyBorder="1"/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866775</xdr:colOff>
      <xdr:row>1</xdr:row>
      <xdr:rowOff>28575</xdr:rowOff>
    </xdr:from>
    <xdr:ext cx="895350" cy="695325"/>
    <xdr:pic>
      <xdr:nvPicPr>
        <xdr:cNvPr id="2" name="image2.jpg" descr="Resultado de imagen para instituto distrital de turismo" title="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workbookViewId="0"/>
  </sheetViews>
  <sheetFormatPr baseColWidth="10" defaultColWidth="11.1796875" defaultRowHeight="15" customHeight="1"/>
  <cols>
    <col min="1" max="1" width="2.08984375" customWidth="1"/>
    <col min="2" max="2" width="21.36328125" customWidth="1"/>
    <col min="3" max="3" width="28.36328125" customWidth="1"/>
    <col min="4" max="4" width="22.6328125" customWidth="1"/>
    <col min="5" max="5" width="13.08984375" customWidth="1"/>
    <col min="6" max="6" width="9.08984375" customWidth="1"/>
    <col min="7" max="7" width="33.36328125" customWidth="1"/>
    <col min="8" max="26" width="11.45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"/>
      <c r="B2" s="89"/>
      <c r="C2" s="92" t="s">
        <v>0</v>
      </c>
      <c r="D2" s="93"/>
      <c r="E2" s="93"/>
      <c r="F2" s="94"/>
      <c r="G2" s="101" t="s">
        <v>1</v>
      </c>
      <c r="H2" s="10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>
      <c r="A3" s="1"/>
      <c r="B3" s="90"/>
      <c r="C3" s="95"/>
      <c r="D3" s="96"/>
      <c r="E3" s="96"/>
      <c r="F3" s="97"/>
      <c r="G3" s="101" t="s">
        <v>2</v>
      </c>
      <c r="H3" s="10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4" customHeight="1">
      <c r="A4" s="1"/>
      <c r="B4" s="91"/>
      <c r="C4" s="98"/>
      <c r="D4" s="99"/>
      <c r="E4" s="99"/>
      <c r="F4" s="100"/>
      <c r="G4" s="101" t="s">
        <v>3</v>
      </c>
      <c r="H4" s="10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9" t="s">
        <v>5</v>
      </c>
      <c r="C7" s="103" t="s">
        <v>6</v>
      </c>
      <c r="D7" s="104"/>
      <c r="E7" s="104"/>
      <c r="F7" s="104"/>
      <c r="G7" s="104"/>
      <c r="H7" s="10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2.75" customHeight="1">
      <c r="A8" s="1"/>
      <c r="B8" s="10" t="s">
        <v>7</v>
      </c>
      <c r="C8" s="11" t="s">
        <v>8</v>
      </c>
      <c r="D8" s="9" t="s">
        <v>9</v>
      </c>
      <c r="E8" s="105" t="s">
        <v>10</v>
      </c>
      <c r="F8" s="104"/>
      <c r="G8" s="104"/>
      <c r="H8" s="10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8.5" customHeight="1">
      <c r="A9" s="1"/>
      <c r="B9" s="12" t="s">
        <v>11</v>
      </c>
      <c r="C9" s="11" t="s">
        <v>12</v>
      </c>
      <c r="D9" s="9" t="s">
        <v>13</v>
      </c>
      <c r="E9" s="109" t="s">
        <v>14</v>
      </c>
      <c r="F9" s="104"/>
      <c r="G9" s="104"/>
      <c r="H9" s="10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3" t="s">
        <v>15</v>
      </c>
      <c r="C10" s="14" t="s">
        <v>16</v>
      </c>
      <c r="D10" s="15" t="s">
        <v>17</v>
      </c>
      <c r="E10" s="110" t="s">
        <v>18</v>
      </c>
      <c r="F10" s="104"/>
      <c r="G10" s="104"/>
      <c r="H10" s="10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.75" customHeight="1">
      <c r="A11" s="1"/>
      <c r="B11" s="111" t="s">
        <v>19</v>
      </c>
      <c r="C11" s="113"/>
      <c r="D11" s="114" t="s">
        <v>20</v>
      </c>
      <c r="E11" s="16" t="s">
        <v>21</v>
      </c>
      <c r="F11" s="115" t="s">
        <v>22</v>
      </c>
      <c r="G11" s="102"/>
      <c r="H11" s="116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12"/>
      <c r="C12" s="91"/>
      <c r="D12" s="91"/>
      <c r="E12" s="17" t="s">
        <v>24</v>
      </c>
      <c r="F12" s="106" t="s">
        <v>25</v>
      </c>
      <c r="G12" s="100"/>
      <c r="H12" s="10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26</v>
      </c>
      <c r="C13" s="18">
        <v>1</v>
      </c>
      <c r="D13" s="12" t="s">
        <v>27</v>
      </c>
      <c r="E13" s="107" t="s">
        <v>28</v>
      </c>
      <c r="F13" s="102"/>
      <c r="G13" s="19" t="s">
        <v>29</v>
      </c>
      <c r="H13" s="20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3" t="s">
        <v>31</v>
      </c>
      <c r="C14" s="108" t="s">
        <v>32</v>
      </c>
      <c r="D14" s="104"/>
      <c r="E14" s="104"/>
      <c r="F14" s="104"/>
      <c r="G14" s="104"/>
      <c r="H14" s="10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1" t="s">
        <v>33</v>
      </c>
      <c r="C16" s="22" t="s">
        <v>34</v>
      </c>
      <c r="D16" s="23"/>
      <c r="E16" s="23"/>
      <c r="F16" s="23"/>
      <c r="G16" s="23"/>
      <c r="H16" s="2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1" t="s">
        <v>35</v>
      </c>
      <c r="C17" s="24" t="s">
        <v>36</v>
      </c>
      <c r="D17" s="25"/>
      <c r="E17" s="25"/>
      <c r="F17" s="25"/>
      <c r="G17" s="2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1" t="s">
        <v>37</v>
      </c>
      <c r="C18" s="24" t="s">
        <v>38</v>
      </c>
      <c r="D18" s="25"/>
      <c r="E18" s="25"/>
      <c r="F18" s="25"/>
      <c r="G18" s="25"/>
      <c r="H18" s="2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7">
    <mergeCell ref="B11:B12"/>
    <mergeCell ref="C11:C12"/>
    <mergeCell ref="D11:D12"/>
    <mergeCell ref="F11:G11"/>
    <mergeCell ref="H11:H12"/>
    <mergeCell ref="C7:H7"/>
    <mergeCell ref="E8:H8"/>
    <mergeCell ref="F12:G12"/>
    <mergeCell ref="E13:F13"/>
    <mergeCell ref="C14:H14"/>
    <mergeCell ref="E9:H9"/>
    <mergeCell ref="E10:H10"/>
    <mergeCell ref="B2:B4"/>
    <mergeCell ref="C2:F4"/>
    <mergeCell ref="G2:H2"/>
    <mergeCell ref="G3:H3"/>
    <mergeCell ref="G4:H4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1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2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3000000}">
          <x14:formula1>
            <xm:f>Fuente!$A$20:$A$30</xm:f>
          </x14:formula1>
          <xm:sqref>C14</xm:sqref>
        </x14:dataValidation>
        <x14:dataValidation type="list" allowBlank="1" showErrorMessage="1" xr:uid="{00000000-0002-0000-0000-000004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5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6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7000000}">
          <x14:formula1>
            <xm:f>Fuente!$B$29:$B$32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.36328125" customWidth="1"/>
    <col min="2" max="2" width="37" customWidth="1"/>
    <col min="3" max="3" width="23.6328125" customWidth="1"/>
    <col min="4" max="4" width="16.6328125" customWidth="1"/>
    <col min="5" max="15" width="12.90625" customWidth="1"/>
    <col min="16" max="16" width="16.1796875" customWidth="1"/>
    <col min="17" max="26" width="14.453125" customWidth="1"/>
  </cols>
  <sheetData>
    <row r="1" spans="1:26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5.75" customHeight="1">
      <c r="A2" s="26"/>
      <c r="B2" s="117"/>
      <c r="C2" s="118" t="s">
        <v>39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1" t="s">
        <v>1</v>
      </c>
      <c r="P2" s="102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20.25" customHeight="1">
      <c r="A3" s="26"/>
      <c r="B3" s="90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101" t="s">
        <v>2</v>
      </c>
      <c r="P3" s="102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25.5" customHeight="1">
      <c r="A4" s="26"/>
      <c r="B4" s="91"/>
      <c r="C4" s="98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1" t="s">
        <v>3</v>
      </c>
      <c r="P4" s="102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5.75" customHeight="1">
      <c r="A5" s="26"/>
      <c r="B5" s="119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5.75" customHeight="1">
      <c r="A6" s="26"/>
      <c r="B6" s="27" t="s">
        <v>40</v>
      </c>
      <c r="C6" s="110" t="str">
        <f>IFERROR('1. Hoja de Vida'!C9,"")</f>
        <v>Nivel de Satisfacción de las repuestas PQRSD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2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9.5" customHeight="1">
      <c r="A7" s="26"/>
      <c r="B7" s="28" t="s">
        <v>41</v>
      </c>
      <c r="C7" s="110" t="s">
        <v>32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2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5.75" customHeight="1">
      <c r="A8" s="26"/>
      <c r="B8" s="28" t="s">
        <v>42</v>
      </c>
      <c r="C8" s="110" t="s">
        <v>43</v>
      </c>
      <c r="D8" s="104"/>
      <c r="E8" s="104"/>
      <c r="F8" s="104"/>
      <c r="G8" s="104"/>
      <c r="H8" s="104"/>
      <c r="I8" s="104"/>
      <c r="J8" s="102"/>
      <c r="K8" s="120" t="s">
        <v>44</v>
      </c>
      <c r="L8" s="121"/>
      <c r="M8" s="122">
        <v>44564</v>
      </c>
      <c r="N8" s="104"/>
      <c r="O8" s="104"/>
      <c r="P8" s="102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5.75" customHeight="1">
      <c r="A9" s="26"/>
      <c r="B9" s="28" t="s">
        <v>45</v>
      </c>
      <c r="C9" s="110" t="s">
        <v>46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2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.75" customHeight="1">
      <c r="A10" s="26"/>
      <c r="B10" s="12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2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5.75" customHeight="1">
      <c r="A11" s="26"/>
      <c r="B11" s="124" t="s">
        <v>47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1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5.75" customHeight="1">
      <c r="A12" s="26"/>
      <c r="B12" s="127" t="s">
        <v>48</v>
      </c>
      <c r="C12" s="128" t="s">
        <v>49</v>
      </c>
      <c r="D12" s="94"/>
      <c r="E12" s="126" t="s">
        <v>50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2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5.75" customHeight="1">
      <c r="A13" s="26"/>
      <c r="B13" s="112"/>
      <c r="C13" s="98"/>
      <c r="D13" s="100"/>
      <c r="E13" s="29" t="s">
        <v>51</v>
      </c>
      <c r="F13" s="30" t="s">
        <v>52</v>
      </c>
      <c r="G13" s="30" t="s">
        <v>53</v>
      </c>
      <c r="H13" s="30" t="s">
        <v>54</v>
      </c>
      <c r="I13" s="30" t="s">
        <v>55</v>
      </c>
      <c r="J13" s="30" t="s">
        <v>56</v>
      </c>
      <c r="K13" s="30" t="s">
        <v>57</v>
      </c>
      <c r="L13" s="30" t="s">
        <v>58</v>
      </c>
      <c r="M13" s="30" t="s">
        <v>59</v>
      </c>
      <c r="N13" s="30" t="s">
        <v>60</v>
      </c>
      <c r="O13" s="30" t="s">
        <v>61</v>
      </c>
      <c r="P13" s="30" t="s">
        <v>62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57" customHeight="1">
      <c r="A14" s="26"/>
      <c r="B14" s="31" t="str">
        <f>IFERROR('1. Hoja de Vida'!F11,"")</f>
        <v>Promedio calificaciones encuestas de satisfacción PQRSD</v>
      </c>
      <c r="C14" s="129" t="s">
        <v>63</v>
      </c>
      <c r="D14" s="102"/>
      <c r="E14" s="32" t="s">
        <v>64</v>
      </c>
      <c r="F14" s="33">
        <v>3.8</v>
      </c>
      <c r="G14" s="34">
        <v>4.5</v>
      </c>
      <c r="H14" s="32">
        <v>4</v>
      </c>
      <c r="I14" s="32">
        <v>4.5999999999999996</v>
      </c>
      <c r="J14" s="32">
        <v>5</v>
      </c>
      <c r="K14" s="32">
        <v>4.5</v>
      </c>
      <c r="L14" s="32">
        <v>3.3</v>
      </c>
      <c r="M14" s="35">
        <v>5</v>
      </c>
      <c r="N14" s="32" t="s">
        <v>65</v>
      </c>
      <c r="O14" s="35">
        <v>5</v>
      </c>
      <c r="P14" s="32">
        <v>4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49.5" customHeight="1">
      <c r="A15" s="26"/>
      <c r="B15" s="31" t="str">
        <f>IFERROR('1. Hoja de Vida'!F12,"")</f>
        <v>Máxima calificación esperada</v>
      </c>
      <c r="C15" s="129" t="s">
        <v>66</v>
      </c>
      <c r="D15" s="102"/>
      <c r="E15" s="33">
        <v>5</v>
      </c>
      <c r="F15" s="33">
        <v>5</v>
      </c>
      <c r="G15" s="33">
        <v>5</v>
      </c>
      <c r="H15" s="32">
        <v>5</v>
      </c>
      <c r="I15" s="32">
        <v>5</v>
      </c>
      <c r="J15" s="32">
        <v>5</v>
      </c>
      <c r="K15" s="32">
        <v>5</v>
      </c>
      <c r="L15" s="32">
        <v>5</v>
      </c>
      <c r="M15" s="32">
        <v>5</v>
      </c>
      <c r="N15" s="32">
        <v>5</v>
      </c>
      <c r="O15" s="32">
        <v>5</v>
      </c>
      <c r="P15" s="32">
        <v>5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5.75" customHeight="1">
      <c r="A16" s="26"/>
      <c r="B16" s="130" t="s">
        <v>67</v>
      </c>
      <c r="C16" s="104"/>
      <c r="D16" s="102"/>
      <c r="E16" s="33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5.75" customHeight="1">
      <c r="A17" s="26"/>
      <c r="B17" s="130" t="s">
        <v>68</v>
      </c>
      <c r="C17" s="104"/>
      <c r="D17" s="102"/>
      <c r="E17" s="37" t="str">
        <f t="shared" ref="E17:F17" si="0">IFERROR((E14/E15),"")</f>
        <v/>
      </c>
      <c r="F17" s="37">
        <f t="shared" si="0"/>
        <v>0.76</v>
      </c>
      <c r="G17" s="38">
        <v>0.9</v>
      </c>
      <c r="H17" s="38">
        <v>0.8</v>
      </c>
      <c r="I17" s="38">
        <v>0.92</v>
      </c>
      <c r="J17" s="38">
        <v>1</v>
      </c>
      <c r="K17" s="37">
        <f t="shared" ref="K17:M17" si="1">IFERROR((K14/K15),"")</f>
        <v>0.9</v>
      </c>
      <c r="L17" s="37">
        <f t="shared" si="1"/>
        <v>0.65999999999999992</v>
      </c>
      <c r="M17" s="37">
        <f t="shared" si="1"/>
        <v>1</v>
      </c>
      <c r="N17" s="38">
        <v>0.98</v>
      </c>
      <c r="O17" s="37">
        <f t="shared" ref="O17:P17" si="2">IFERROR((O14/O15),"")</f>
        <v>1</v>
      </c>
      <c r="P17" s="37">
        <f t="shared" si="2"/>
        <v>0.8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5.75" customHeight="1">
      <c r="A18" s="26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.75" customHeight="1">
      <c r="A19" s="26"/>
      <c r="B19" s="131" t="s">
        <v>69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3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5.75" customHeight="1">
      <c r="A20" s="26"/>
      <c r="B20" s="141" t="s">
        <v>70</v>
      </c>
      <c r="C20" s="93"/>
      <c r="D20" s="93"/>
      <c r="E20" s="93"/>
      <c r="F20" s="93"/>
      <c r="G20" s="94"/>
      <c r="H20" s="142" t="s">
        <v>71</v>
      </c>
      <c r="I20" s="104"/>
      <c r="J20" s="104"/>
      <c r="K20" s="102"/>
      <c r="L20" s="143" t="s">
        <v>72</v>
      </c>
      <c r="M20" s="104"/>
      <c r="N20" s="104"/>
      <c r="O20" s="104"/>
      <c r="P20" s="102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36.75" customHeight="1">
      <c r="A21" s="26"/>
      <c r="B21" s="98"/>
      <c r="C21" s="99"/>
      <c r="D21" s="99"/>
      <c r="E21" s="99"/>
      <c r="F21" s="99"/>
      <c r="G21" s="100"/>
      <c r="H21" s="42" t="s">
        <v>73</v>
      </c>
      <c r="I21" s="42" t="s">
        <v>74</v>
      </c>
      <c r="J21" s="42" t="s">
        <v>75</v>
      </c>
      <c r="K21" s="42" t="s">
        <v>43</v>
      </c>
      <c r="L21" s="43" t="s">
        <v>76</v>
      </c>
      <c r="M21" s="144" t="s">
        <v>77</v>
      </c>
      <c r="N21" s="104"/>
      <c r="O21" s="104"/>
      <c r="P21" s="102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9.5" customHeight="1">
      <c r="A22" s="26"/>
      <c r="B22" s="145" t="s">
        <v>78</v>
      </c>
      <c r="C22" s="104"/>
      <c r="D22" s="104"/>
      <c r="E22" s="104"/>
      <c r="F22" s="104"/>
      <c r="G22" s="102"/>
      <c r="H22" s="44">
        <f>IFERROR(AVERAGE(E17:G17),"")</f>
        <v>0.83000000000000007</v>
      </c>
      <c r="I22" s="44">
        <f>IFERROR(AVERAGE(H17:J17),"")</f>
        <v>0.90666666666666673</v>
      </c>
      <c r="J22" s="44">
        <f>IFERROR(AVERAGE(K17:M17),"")</f>
        <v>0.85333333333333339</v>
      </c>
      <c r="K22" s="44">
        <f>IFERROR(AVERAGE(N17:P17),"")</f>
        <v>0.92666666666666675</v>
      </c>
      <c r="L22" s="45"/>
      <c r="M22" s="135"/>
      <c r="N22" s="104"/>
      <c r="O22" s="104"/>
      <c r="P22" s="102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9.5" customHeight="1">
      <c r="A23" s="26"/>
      <c r="B23" s="145" t="s">
        <v>79</v>
      </c>
      <c r="C23" s="104"/>
      <c r="D23" s="104"/>
      <c r="E23" s="104"/>
      <c r="F23" s="104"/>
      <c r="G23" s="102"/>
      <c r="H23" s="134">
        <f>IFERROR((AVERAGE(H22:K22)/('1. Hoja de Vida'!C13)),"")</f>
        <v>0.87916666666666676</v>
      </c>
      <c r="I23" s="93"/>
      <c r="J23" s="93"/>
      <c r="K23" s="93"/>
      <c r="L23" s="94"/>
      <c r="M23" s="135"/>
      <c r="N23" s="104"/>
      <c r="O23" s="104"/>
      <c r="P23" s="102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9.75" customHeight="1">
      <c r="A24" s="26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>
      <c r="A25" s="26"/>
      <c r="B25" s="136" t="s">
        <v>80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2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51.75" customHeight="1">
      <c r="A26" s="26"/>
      <c r="B26" s="49" t="s">
        <v>81</v>
      </c>
      <c r="C26" s="137" t="s">
        <v>82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2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>
      <c r="A27" s="26"/>
      <c r="B27" s="50" t="s">
        <v>83</v>
      </c>
      <c r="C27" s="51" t="s">
        <v>84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 t="s">
        <v>85</v>
      </c>
      <c r="P27" s="53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48" customHeight="1">
      <c r="A28" s="26"/>
      <c r="B28" s="54" t="s">
        <v>86</v>
      </c>
      <c r="C28" s="138" t="s">
        <v>87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2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49.5" customHeight="1">
      <c r="A29" s="26"/>
      <c r="B29" s="50" t="s">
        <v>88</v>
      </c>
      <c r="C29" s="139" t="s">
        <v>89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2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>
      <c r="A31" s="26"/>
      <c r="B31" s="140" t="s">
        <v>90</v>
      </c>
      <c r="C31" s="102"/>
      <c r="D31" s="5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33.75" customHeight="1">
      <c r="A32" s="26"/>
      <c r="B32" s="56" t="s">
        <v>91</v>
      </c>
      <c r="C32" s="57" t="s">
        <v>92</v>
      </c>
      <c r="D32" s="58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>
      <c r="A33" s="26"/>
      <c r="B33" s="59" t="s">
        <v>93</v>
      </c>
      <c r="C33" s="60" t="s">
        <v>94</v>
      </c>
      <c r="D33" s="61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3.5" customHeight="1">
      <c r="A34" s="26"/>
      <c r="B34" s="62" t="s">
        <v>95</v>
      </c>
      <c r="C34" s="50" t="s">
        <v>96</v>
      </c>
      <c r="D34" s="6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8" customHeight="1">
      <c r="A35" s="26"/>
      <c r="B35" s="64" t="s">
        <v>97</v>
      </c>
      <c r="C35" s="50" t="s">
        <v>98</v>
      </c>
      <c r="D35" s="6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>
      <c r="A36" s="26"/>
      <c r="B36" s="65" t="s">
        <v>99</v>
      </c>
      <c r="C36" s="66" t="s">
        <v>100</v>
      </c>
      <c r="D36" s="67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5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5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5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5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5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5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5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5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5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5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5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5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5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5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5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5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5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5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5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5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5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5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5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5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5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5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5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5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5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5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5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5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5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5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5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5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5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5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5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5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5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5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5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5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5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5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5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5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5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5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5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5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5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5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5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5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5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5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5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5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5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5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5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5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5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5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5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5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5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5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5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5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5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5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5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5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5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5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5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5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5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5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5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5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5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5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5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5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5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5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5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5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5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5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5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5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5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5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5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5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5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5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5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5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5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5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5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5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5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5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5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5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5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5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5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5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5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5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5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5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5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5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5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5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5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5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5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5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5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5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5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5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5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5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5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5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5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5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5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5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5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5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5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5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5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5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5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5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5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5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5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5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5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5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5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5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5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5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5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5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5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5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5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5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5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5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5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5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5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5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5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5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5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5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5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5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5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5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5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5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5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5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5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5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5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5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5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5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5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5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5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5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5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5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5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5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5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5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5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5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5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5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5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5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5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5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5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5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5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5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5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5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5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5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5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5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5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5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5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5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5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5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5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5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5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5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5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5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5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5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5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5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5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5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5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5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5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5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5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5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5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5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5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5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5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5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5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5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5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5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5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5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5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5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5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5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5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5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5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5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5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5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5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5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5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5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5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5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5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5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5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5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5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5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5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5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5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5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5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5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5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5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5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5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5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5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5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5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5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5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5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5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5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5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5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5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5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5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5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5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5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5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5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5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5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5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5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5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5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5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5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5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5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5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5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5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5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5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5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5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5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5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5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5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5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5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5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5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5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5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5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5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5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5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5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5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5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5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5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5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5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5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5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5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5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5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5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5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5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5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5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5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5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5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5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5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5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5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5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5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5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5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5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5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5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5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5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5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5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5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5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5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5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5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5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5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5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5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5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5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5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5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5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5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5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5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5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5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5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5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5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5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5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5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5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5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5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5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5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5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5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5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5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5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5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5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5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5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5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5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5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5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5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5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5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5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5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5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5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5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5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5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5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5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5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5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5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5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5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5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5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5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5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5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5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5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5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5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5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5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5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5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5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5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5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5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5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5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5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5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5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5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5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5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5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5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5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5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5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5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5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5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5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5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5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5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5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5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5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5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5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5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5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5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5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5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5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5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5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5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5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5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5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5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5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5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5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5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5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5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5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5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5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5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5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5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5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5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5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5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5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5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5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5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5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5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5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5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5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5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5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5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5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5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5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5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5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5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5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5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5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5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5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5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5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5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5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5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5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5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5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5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5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5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5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5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5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5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5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5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5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5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5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5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5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5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5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5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5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5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5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5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5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5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5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5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5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5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5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5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5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5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5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5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5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5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5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5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5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5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5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5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5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5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5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5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5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5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5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5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5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5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5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5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5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5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5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5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5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5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5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5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5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5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5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5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5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5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5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5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5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5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5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5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5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5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5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5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5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5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5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5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5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5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5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5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5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5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5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5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5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5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5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5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5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5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5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5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5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5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5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5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5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5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5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5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5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5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5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5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5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5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5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5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5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5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5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5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5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5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5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5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5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5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5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5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5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5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5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5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5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5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5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5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5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5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5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5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5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5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5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5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5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5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5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5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5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5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5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5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5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5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5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5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mergeCells count="36">
    <mergeCell ref="C29:P29"/>
    <mergeCell ref="B31:C31"/>
    <mergeCell ref="B20:G21"/>
    <mergeCell ref="H20:K20"/>
    <mergeCell ref="L20:P20"/>
    <mergeCell ref="M21:P21"/>
    <mergeCell ref="B22:G22"/>
    <mergeCell ref="M22:P22"/>
    <mergeCell ref="B23:G23"/>
    <mergeCell ref="H23:L23"/>
    <mergeCell ref="M23:P23"/>
    <mergeCell ref="B25:P25"/>
    <mergeCell ref="C26:P26"/>
    <mergeCell ref="C28:P28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2 H23">
    <cfRule type="containsBlanks" dxfId="3" priority="1" stopIfTrue="1">
      <formula>LEN(TRIM(H22))=0</formula>
    </cfRule>
  </conditionalFormatting>
  <conditionalFormatting sqref="H22:K22 H23">
    <cfRule type="cellIs" dxfId="2" priority="2" operator="greaterThan">
      <formula>0.9</formula>
    </cfRule>
  </conditionalFormatting>
  <conditionalFormatting sqref="H22:K22 H23">
    <cfRule type="cellIs" dxfId="1" priority="3" operator="between">
      <formula>0.7</formula>
      <formula>0.9</formula>
    </cfRule>
  </conditionalFormatting>
  <conditionalFormatting sqref="H22:K22 H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" customWidth="1"/>
    <col min="2" max="2" width="33.453125" customWidth="1"/>
    <col min="3" max="3" width="89.36328125" customWidth="1"/>
    <col min="4" max="26" width="10.90625" customWidth="1"/>
  </cols>
  <sheetData>
    <row r="1" spans="1:26" ht="15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5.75" customHeight="1">
      <c r="A2" s="47"/>
      <c r="B2" s="146" t="s">
        <v>101</v>
      </c>
      <c r="C2" s="1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5.75" customHeight="1">
      <c r="A3" s="47"/>
      <c r="B3" s="68"/>
      <c r="C3" s="6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5.75" customHeight="1">
      <c r="A4" s="47"/>
      <c r="B4" s="69" t="s">
        <v>102</v>
      </c>
      <c r="C4" s="69" t="s">
        <v>103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spans="1:26" ht="15.75" customHeight="1">
      <c r="A5" s="47"/>
      <c r="B5" s="146" t="s">
        <v>104</v>
      </c>
      <c r="C5" s="1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5.75" customHeight="1">
      <c r="A6" s="47"/>
      <c r="B6" s="70" t="s">
        <v>5</v>
      </c>
      <c r="C6" s="71" t="s">
        <v>105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15.75" customHeight="1">
      <c r="A7" s="47"/>
      <c r="B7" s="70" t="s">
        <v>106</v>
      </c>
      <c r="C7" s="71" t="s">
        <v>105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5.75" customHeight="1">
      <c r="A8" s="47"/>
      <c r="B8" s="70" t="s">
        <v>107</v>
      </c>
      <c r="C8" s="71" t="s">
        <v>108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5.75" customHeight="1">
      <c r="A9" s="47"/>
      <c r="B9" s="70" t="s">
        <v>109</v>
      </c>
      <c r="C9" s="72" t="s">
        <v>110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5.75" customHeight="1">
      <c r="A10" s="47"/>
      <c r="B10" s="70" t="s">
        <v>111</v>
      </c>
      <c r="C10" s="71" t="s">
        <v>112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210.75" customHeight="1">
      <c r="A11" s="47"/>
      <c r="B11" s="70" t="s">
        <v>113</v>
      </c>
      <c r="C11" s="73" t="s">
        <v>114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5.75" customHeight="1">
      <c r="A12" s="47"/>
      <c r="B12" s="70" t="s">
        <v>17</v>
      </c>
      <c r="C12" s="72" t="s">
        <v>115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5.75" customHeight="1">
      <c r="A13" s="47"/>
      <c r="B13" s="70" t="s">
        <v>116</v>
      </c>
      <c r="C13" s="72" t="s">
        <v>117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79.5" customHeight="1">
      <c r="A14" s="47"/>
      <c r="B14" s="70" t="s">
        <v>118</v>
      </c>
      <c r="C14" s="74" t="s">
        <v>119</v>
      </c>
      <c r="D14" s="47"/>
      <c r="E14" s="47"/>
      <c r="F14" s="47"/>
      <c r="G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5.75" customHeight="1">
      <c r="A15" s="47"/>
      <c r="B15" s="70" t="s">
        <v>120</v>
      </c>
      <c r="C15" s="72" t="s">
        <v>121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5.75" customHeight="1">
      <c r="A16" s="47"/>
      <c r="B16" s="70" t="s">
        <v>122</v>
      </c>
      <c r="C16" s="72" t="s">
        <v>123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5.75" customHeight="1">
      <c r="A17" s="47"/>
      <c r="B17" s="70" t="s">
        <v>124</v>
      </c>
      <c r="C17" s="71" t="s">
        <v>125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5.75" customHeight="1">
      <c r="A18" s="47"/>
      <c r="B18" s="70" t="s">
        <v>126</v>
      </c>
      <c r="C18" s="72" t="s">
        <v>127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5.75" customHeight="1">
      <c r="A19" s="47"/>
      <c r="B19" s="148" t="s">
        <v>128</v>
      </c>
      <c r="C19" s="149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24.75" customHeight="1">
      <c r="A20" s="47"/>
      <c r="B20" s="70" t="s">
        <v>129</v>
      </c>
      <c r="C20" s="75" t="s">
        <v>130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24.75" customHeight="1">
      <c r="A21" s="47"/>
      <c r="B21" s="76" t="s">
        <v>44</v>
      </c>
      <c r="C21" s="77" t="s">
        <v>131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48.75" customHeight="1">
      <c r="A22" s="47"/>
      <c r="B22" s="76" t="s">
        <v>48</v>
      </c>
      <c r="C22" s="78" t="s">
        <v>132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24.75" customHeight="1">
      <c r="A23" s="47"/>
      <c r="B23" s="76" t="s">
        <v>49</v>
      </c>
      <c r="C23" s="77" t="s">
        <v>133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66.75" customHeight="1">
      <c r="A24" s="47"/>
      <c r="B24" s="76" t="s">
        <v>67</v>
      </c>
      <c r="C24" s="78" t="s">
        <v>134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24.75" customHeight="1">
      <c r="A25" s="47"/>
      <c r="B25" s="70" t="s">
        <v>135</v>
      </c>
      <c r="C25" s="77" t="s">
        <v>136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24.75" customHeight="1">
      <c r="A26" s="47"/>
      <c r="B26" s="76" t="s">
        <v>70</v>
      </c>
      <c r="C26" s="77" t="s">
        <v>137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.75" customHeight="1">
      <c r="A27" s="47"/>
      <c r="B27" s="146" t="s">
        <v>138</v>
      </c>
      <c r="C27" s="1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48" customHeight="1">
      <c r="A28" s="47"/>
      <c r="B28" s="70" t="s">
        <v>139</v>
      </c>
      <c r="C28" s="72" t="s">
        <v>140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5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5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5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5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5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5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5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5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5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5.7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5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5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5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5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5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5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5.7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5.7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5.7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5.7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5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5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5.7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5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5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5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5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5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5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5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5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5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5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5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5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5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5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5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5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5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5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5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5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5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5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5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5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5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5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5.7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5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5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5.7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5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5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5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5.7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5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5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5.7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5.7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5.7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5.7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5.7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5.7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5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5.7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5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5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5.7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5.7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5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5.7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5.7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5.7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5.7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5.7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5.7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5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5.7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5.7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5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5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5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5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5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5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5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5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5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5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5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5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5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5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5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5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5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5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5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5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5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5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5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5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5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5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5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5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5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5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5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5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5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5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5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5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5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5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5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5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5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5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5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5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5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5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5.7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5.7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5.7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5.7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5.7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5.7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5.7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5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5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5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5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5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5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5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5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5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5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5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5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5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5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5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5.7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5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5.7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5.7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5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5.7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5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5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5.7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5.7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5.7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5.7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5.7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5.7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5.7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5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5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5.7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5.7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5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5.7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5.7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5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5.7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5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5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5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5.7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5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5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5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5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5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5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5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5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5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5.7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5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5.7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5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5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5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5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5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5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5.7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5.7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5.7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5.7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5.7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5.7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5.7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5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5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5.7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5.7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5.7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5.7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5.7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5.7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5.7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5.7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5.7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5.7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5.7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5.7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5.7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5.7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5.7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5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5.7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5.7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5.7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5.7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5.7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5.7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5.7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5.7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5.7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5.7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5.7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5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5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5.7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5.7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5.7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5.7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5.7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5.7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5.7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5.7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5.7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5.7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5.7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5.7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5.7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5.7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5.7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5.7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5.7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5.7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5.7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5.7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5.7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5.7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5.7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5.7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5.7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5.7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5.7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5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5.7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5.7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5.7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5.7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5.7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5.7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5.7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5.7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5.7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5.7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5.7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5.7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5.7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5.7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5.7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5.7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5.7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5.7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5.7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5.7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5.7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5.7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5.7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5.7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5.7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5.7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5.7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5.7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5.7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5.7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5.7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5.7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5.7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5.7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5.7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5.7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5.7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5.7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5.7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5.7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5.7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5.7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5.7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5.7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5.7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5.7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5.7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5.7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5.7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5.7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5.7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5.7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5.7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5.7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5.7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5.7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5.7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5.7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5.7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5.7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5.7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5.7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5.7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5.7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5.7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5.7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5.7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5.7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5.7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5.7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5.7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5.7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5.7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5.7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5.7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5.7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5.7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5.7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5.7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5.7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5.7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5.7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5.7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5.7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5.7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5.7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5.7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5.7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5.7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5.7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5.7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5.7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5.7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5.7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5.7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5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5.7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5.7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5.7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5.7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5.7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5.7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5.7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5.7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5.7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5.7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5.7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5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5.7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5.7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5.7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5.7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5.7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5.7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5.7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5.7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5.7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5.7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5.7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5.7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5.7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5.7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5.7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5.7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5.7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5.7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5.7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5.7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5.7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5.7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5.7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5.7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5.7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5.7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5.7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5.7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5.7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5.7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5.7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5.7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5.7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5.7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5.7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5.7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5.7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5.7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5.7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5.7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5.7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5.7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5.7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5.7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5.7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5.7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5.7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5.7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5.7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5.7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5.7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5.7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5.7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5.7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5.7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5.7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5.7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5.7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5.7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5.7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5.7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5.7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5.7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5.7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5.7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5.7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5.7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5.7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5.7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5.7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5.7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5.7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5.7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5.7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5.7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5.7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5.7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5.7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5.7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5.7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5.7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5.7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5.7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5.7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5.7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5.7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5.7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5.7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5.7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5.7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5.7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5.7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5.7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5.7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5.7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5.7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5.7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5.7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5.7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5.7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5.7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5.7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5.7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5.7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5.7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5.7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5.7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5.7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5.7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5.7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5.7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5.7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5.7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5.7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5.7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5.7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5.7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5.7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5.7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5.7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5.7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5.7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5.7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5.7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5.7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5.7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5.7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5.7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5.7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5.7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5.7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5.7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5.7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5.7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5.7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5.7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5.7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5.7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5.7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5.7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5.7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5.7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5.7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5.7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5.7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5.7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5.7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5.7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5.7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5.7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5.7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5.7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5.7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5.7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5.7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5.7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5.7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5.7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5.7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5.7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5.7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5.7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5.7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5.7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5.7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5.7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5.7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5.7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5.7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5.7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5.7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5.7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5.7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5.7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5.7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5.7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5.7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5.7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5.7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5.7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5.7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5.7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5.7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5.7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5.7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5.7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5.7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5.7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5.7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5.7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5.7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5.7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5.7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5.7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5.7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5.7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5.7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5.7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5.7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5.7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5.7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5.7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5.7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5.7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5.7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5.7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5.7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5.7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5.7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5.7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5.7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5.7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5.7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5.7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5.7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5.7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5.7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5.7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5.7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5.7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5.7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5.7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5.7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5.7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5.7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5.7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5.7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5.7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5.7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5.7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5.7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5.7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5.7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5.7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5.7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5.7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5.7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5.7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5.7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5.7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5.7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5.7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5.7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5.7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5.7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5.7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5.7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5.7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5.7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5.7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5.7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5.7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5.7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5.7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5.7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5.7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5.7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5.7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5.7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5.7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5.7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5.7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5.7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5.7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5.7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5.7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5.7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5.7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5.7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5.7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5.7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5.7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5.7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5.7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5.7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5.7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5.7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5.7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5.7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5.7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5.7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5.7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5.7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5.7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5.7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5.7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5.7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5.7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5.7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5.7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5.7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5.7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5.7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5.7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5.7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5.7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5.7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5.7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5.7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5.7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5.7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5.7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5.7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5.7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5.7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5.7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5.7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5.7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5.7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5.7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5.7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5.7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5.7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5.7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5.7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5.7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5.7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5.7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5.7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5.7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5.7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5.7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5.7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5.7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5.7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5.7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5.7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5.7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5.7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5.7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5.7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5.7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5.7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5.7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5.7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5.7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5.7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5.7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5.7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5.7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5.7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5.7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5.7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5.7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5.7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5.7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5.7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5.7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5.7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5.7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5.7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5.7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5.7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5.7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5.7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5.7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5.7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5.7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5.7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5.7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5.7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5.7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5.7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5.7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5.7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5.7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5.7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5.7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5.7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5.7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5.7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5.7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5.7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5.7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5.7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5.7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5.7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5.7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5.7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5.7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5.7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5.7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5.7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5.7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5.7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5.7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5.7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5.7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5.7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5.7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5.7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5.7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5.7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5.7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5.7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5.7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5.7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5.7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5.7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5.7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5.7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5.7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5.7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5.7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5.7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5.7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5.7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5.7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5.7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5.7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5.7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5.7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5.7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5.7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5.7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5.7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5.7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5.7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5.7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5.7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5.7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5.7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5.7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5.7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5.7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5.7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5.7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5.7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5.7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5.7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5.7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5.7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5.7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5.7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5.7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5.7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5.7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5.7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5.7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5.7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5.7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5.7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5.7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5.7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5.7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5.7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5.7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5.7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5.7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5.7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5.7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5.7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5.7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5.7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5.7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5.7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5.7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5.7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5.7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5.7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5.7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5.7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5.7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5.7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5.7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5.7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5.7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5.7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5.7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5.7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5.7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5.7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5.7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5.7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5.7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5.7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5.7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5.7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5.7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5.7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5.7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5.7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5.7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5.7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5.7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5.7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5.7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5.7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5.7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5.7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5.7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5.7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5.7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5.7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5.7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5.7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5.7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5.7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5.7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5.7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5.7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5.7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5.7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5.7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5.7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5.7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5.7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5.7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5.7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5.7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5.7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5.7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5.7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5.7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5.7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5.7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5.7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5.7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5.7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5.7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5.7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5.7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5.7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5.7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5.7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5.7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5.7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5.7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5.7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5.7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5.7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5.7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5.7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5.7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5.7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5.7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5.7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5.7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5.7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5.7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5.7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5.7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5.7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5.7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5.7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5.7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5.7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5.7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5.7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5.7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5.7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5.7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5.7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5.7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5.7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5.7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5.7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5.7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5.7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5.75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5.75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5.75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5.75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5.75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5.75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5.75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5.75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5.75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5.75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5.75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5.75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5.75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5.75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5.75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5.75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5.75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5.75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5.75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5.75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5.75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5.75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5.75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5.75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5.75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5.75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5.75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5.75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5.75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5.75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5.75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5.75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5.75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5.75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5.75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5.75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5.75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5.75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5.75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5.75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5.75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1796875" defaultRowHeight="15" customHeight="1"/>
  <cols>
    <col min="1" max="1" width="48.08984375" customWidth="1"/>
    <col min="2" max="2" width="30" customWidth="1"/>
    <col min="3" max="26" width="10.54296875" customWidth="1"/>
  </cols>
  <sheetData>
    <row r="1" spans="1:2" ht="15.75" customHeight="1"/>
    <row r="2" spans="1:2" ht="15.75" customHeight="1">
      <c r="A2" s="79" t="s">
        <v>106</v>
      </c>
      <c r="B2" s="79" t="s">
        <v>107</v>
      </c>
    </row>
    <row r="3" spans="1:2" ht="15.75" customHeight="1">
      <c r="A3" s="80" t="s">
        <v>141</v>
      </c>
      <c r="B3" s="80" t="s">
        <v>141</v>
      </c>
    </row>
    <row r="4" spans="1:2" ht="15.75" customHeight="1">
      <c r="A4" s="81" t="s">
        <v>142</v>
      </c>
      <c r="B4" s="81" t="s">
        <v>143</v>
      </c>
    </row>
    <row r="5" spans="1:2" ht="15.75" customHeight="1">
      <c r="A5" s="81" t="s">
        <v>144</v>
      </c>
      <c r="B5" s="81" t="s">
        <v>145</v>
      </c>
    </row>
    <row r="6" spans="1:2" ht="15.75" customHeight="1">
      <c r="A6" s="81" t="s">
        <v>146</v>
      </c>
      <c r="B6" s="81" t="s">
        <v>147</v>
      </c>
    </row>
    <row r="7" spans="1:2" ht="15.75" customHeight="1">
      <c r="A7" s="81" t="s">
        <v>148</v>
      </c>
      <c r="B7" s="81" t="s">
        <v>149</v>
      </c>
    </row>
    <row r="8" spans="1:2" ht="15.75" customHeight="1">
      <c r="A8" s="81" t="s">
        <v>150</v>
      </c>
      <c r="B8" s="81" t="s">
        <v>151</v>
      </c>
    </row>
    <row r="9" spans="1:2" ht="15.75" customHeight="1">
      <c r="A9" s="81" t="s">
        <v>152</v>
      </c>
      <c r="B9" s="81" t="s">
        <v>153</v>
      </c>
    </row>
    <row r="10" spans="1:2" ht="15.75" customHeight="1">
      <c r="A10" s="81" t="s">
        <v>154</v>
      </c>
      <c r="B10" s="81" t="s">
        <v>155</v>
      </c>
    </row>
    <row r="11" spans="1:2" ht="15.75" customHeight="1">
      <c r="A11" s="81" t="s">
        <v>156</v>
      </c>
      <c r="B11" s="81" t="s">
        <v>157</v>
      </c>
    </row>
    <row r="12" spans="1:2" ht="15.75" customHeight="1">
      <c r="A12" s="82" t="s">
        <v>158</v>
      </c>
      <c r="B12" s="81" t="s">
        <v>159</v>
      </c>
    </row>
    <row r="13" spans="1:2" ht="15.75" customHeight="1">
      <c r="A13" s="82" t="s">
        <v>160</v>
      </c>
      <c r="B13" s="81" t="s">
        <v>161</v>
      </c>
    </row>
    <row r="14" spans="1:2" ht="15.75" customHeight="1">
      <c r="A14" s="82" t="s">
        <v>162</v>
      </c>
      <c r="B14" s="81" t="s">
        <v>163</v>
      </c>
    </row>
    <row r="15" spans="1:2" ht="15.75" customHeight="1">
      <c r="A15" s="82" t="s">
        <v>8</v>
      </c>
      <c r="B15" s="81" t="s">
        <v>10</v>
      </c>
    </row>
    <row r="16" spans="1:2" ht="15.75" customHeight="1">
      <c r="A16" s="82" t="s">
        <v>164</v>
      </c>
      <c r="B16" s="81" t="s">
        <v>165</v>
      </c>
    </row>
    <row r="17" spans="1:7" ht="15.75" customHeight="1">
      <c r="A17" s="82" t="s">
        <v>166</v>
      </c>
      <c r="B17" s="81" t="s">
        <v>167</v>
      </c>
    </row>
    <row r="18" spans="1:7" ht="15.75" customHeight="1"/>
    <row r="19" spans="1:7" ht="15.75" customHeight="1">
      <c r="A19" s="83" t="s">
        <v>126</v>
      </c>
      <c r="B19" s="83" t="s">
        <v>168</v>
      </c>
      <c r="D19" s="83" t="s">
        <v>169</v>
      </c>
      <c r="G19" s="84" t="s">
        <v>122</v>
      </c>
    </row>
    <row r="20" spans="1:7" ht="15.75" customHeight="1">
      <c r="A20" s="80" t="s">
        <v>141</v>
      </c>
      <c r="B20" s="80" t="s">
        <v>141</v>
      </c>
      <c r="D20" s="80" t="s">
        <v>141</v>
      </c>
      <c r="G20" s="80" t="s">
        <v>141</v>
      </c>
    </row>
    <row r="21" spans="1:7" ht="15.75" customHeight="1">
      <c r="A21" s="85" t="s">
        <v>170</v>
      </c>
      <c r="B21" s="85" t="s">
        <v>30</v>
      </c>
      <c r="D21" s="85" t="s">
        <v>171</v>
      </c>
      <c r="G21" s="85" t="s">
        <v>28</v>
      </c>
    </row>
    <row r="22" spans="1:7" ht="15.75" customHeight="1">
      <c r="A22" s="85" t="s">
        <v>32</v>
      </c>
      <c r="B22" s="85" t="s">
        <v>172</v>
      </c>
      <c r="D22" s="85" t="s">
        <v>173</v>
      </c>
      <c r="G22" s="85" t="s">
        <v>174</v>
      </c>
    </row>
    <row r="23" spans="1:7" ht="15.75" customHeight="1">
      <c r="A23" s="85" t="s">
        <v>175</v>
      </c>
      <c r="B23" s="85" t="s">
        <v>176</v>
      </c>
      <c r="D23" s="85" t="s">
        <v>16</v>
      </c>
    </row>
    <row r="24" spans="1:7" ht="15.75" customHeight="1">
      <c r="A24" s="85" t="s">
        <v>177</v>
      </c>
      <c r="B24" s="85" t="s">
        <v>178</v>
      </c>
      <c r="D24" s="85" t="s">
        <v>179</v>
      </c>
    </row>
    <row r="25" spans="1:7" ht="15.75" customHeight="1">
      <c r="A25" s="85" t="s">
        <v>180</v>
      </c>
      <c r="B25" s="85" t="s">
        <v>181</v>
      </c>
      <c r="D25" s="85" t="s">
        <v>182</v>
      </c>
    </row>
    <row r="26" spans="1:7" ht="15.75" customHeight="1">
      <c r="A26" s="85" t="s">
        <v>183</v>
      </c>
      <c r="B26" s="85" t="s">
        <v>184</v>
      </c>
    </row>
    <row r="27" spans="1:7" ht="15.75" customHeight="1">
      <c r="A27" s="85" t="s">
        <v>185</v>
      </c>
    </row>
    <row r="28" spans="1:7" ht="15.75" customHeight="1">
      <c r="A28" s="85" t="s">
        <v>186</v>
      </c>
      <c r="B28" s="83" t="s">
        <v>17</v>
      </c>
      <c r="D28" s="84" t="s">
        <v>187</v>
      </c>
    </row>
    <row r="29" spans="1:7" ht="15.75" customHeight="1">
      <c r="A29" s="85" t="s">
        <v>188</v>
      </c>
      <c r="B29" s="80" t="s">
        <v>141</v>
      </c>
      <c r="D29" s="80" t="s">
        <v>141</v>
      </c>
    </row>
    <row r="30" spans="1:7" ht="15.75" customHeight="1">
      <c r="A30" s="85" t="s">
        <v>189</v>
      </c>
      <c r="B30" s="85" t="s">
        <v>18</v>
      </c>
      <c r="D30" s="86" t="s">
        <v>190</v>
      </c>
    </row>
    <row r="31" spans="1:7" ht="15.75" customHeight="1">
      <c r="B31" s="85" t="s">
        <v>191</v>
      </c>
      <c r="D31" s="87" t="s">
        <v>192</v>
      </c>
    </row>
    <row r="32" spans="1:7" ht="15.75" customHeight="1">
      <c r="B32" s="85" t="s">
        <v>94</v>
      </c>
      <c r="D32" s="87" t="s">
        <v>193</v>
      </c>
    </row>
    <row r="33" spans="1:4" ht="15.75" customHeight="1">
      <c r="A33" s="83" t="s">
        <v>194</v>
      </c>
      <c r="B33" s="83" t="s">
        <v>195</v>
      </c>
      <c r="D33" s="88" t="s">
        <v>196</v>
      </c>
    </row>
    <row r="34" spans="1:4" ht="15.75" customHeight="1">
      <c r="A34" s="80" t="s">
        <v>141</v>
      </c>
      <c r="B34" s="80" t="s">
        <v>141</v>
      </c>
      <c r="D34" s="87" t="s">
        <v>197</v>
      </c>
    </row>
    <row r="35" spans="1:4" ht="15.75" customHeight="1">
      <c r="A35" s="85" t="s">
        <v>73</v>
      </c>
      <c r="B35" s="85" t="s">
        <v>198</v>
      </c>
      <c r="D35" s="87" t="s">
        <v>199</v>
      </c>
    </row>
    <row r="36" spans="1:4" ht="15.75" customHeight="1">
      <c r="A36" s="85" t="s">
        <v>74</v>
      </c>
      <c r="B36" s="85" t="s">
        <v>200</v>
      </c>
      <c r="D36" s="87" t="s">
        <v>201</v>
      </c>
    </row>
    <row r="37" spans="1:4" ht="15.75" customHeight="1">
      <c r="A37" s="85" t="s">
        <v>75</v>
      </c>
      <c r="D37" s="87" t="s">
        <v>202</v>
      </c>
    </row>
    <row r="38" spans="1:4" ht="15.75" customHeight="1">
      <c r="A38" s="85" t="s">
        <v>43</v>
      </c>
      <c r="D38" s="88" t="s">
        <v>203</v>
      </c>
    </row>
    <row r="39" spans="1:4" ht="15.75" customHeight="1">
      <c r="D39" s="87" t="s">
        <v>204</v>
      </c>
    </row>
    <row r="40" spans="1:4" ht="15.75" customHeight="1">
      <c r="D40" s="87" t="s">
        <v>6</v>
      </c>
    </row>
    <row r="41" spans="1:4" ht="15.75" customHeight="1">
      <c r="D41" s="88" t="s">
        <v>205</v>
      </c>
    </row>
    <row r="42" spans="1:4" ht="15.75" customHeight="1">
      <c r="D42" s="87" t="s">
        <v>206</v>
      </c>
    </row>
    <row r="43" spans="1:4" ht="15.75" customHeight="1">
      <c r="D43" s="87" t="s">
        <v>207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Borda</dc:creator>
  <cp:lastModifiedBy>Judith Borda</cp:lastModifiedBy>
  <dcterms:created xsi:type="dcterms:W3CDTF">2022-01-11T16:19:10Z</dcterms:created>
  <dcterms:modified xsi:type="dcterms:W3CDTF">2022-01-11T16:19:10Z</dcterms:modified>
</cp:coreProperties>
</file>