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528"/>
  <workbookPr codeName="ThisWorkbook" defaultThemeVersion="124226"/>
  <mc:AlternateContent xmlns:mc="http://schemas.openxmlformats.org/markup-compatibility/2006">
    <mc:Choice Requires="x15">
      <x15ac:absPath xmlns:x15ac="http://schemas.microsoft.com/office/spreadsheetml/2010/11/ac" url="\\idtserver\COMPARTIDA PLANEACION Y SISTEMAS\2019\Indicadores\INDICADORES 2019\GESTION DE INFORMACION TURISTICA\"/>
    </mc:Choice>
  </mc:AlternateContent>
  <bookViews>
    <workbookView xWindow="0" yWindow="0" windowWidth="24000" windowHeight="8385" tabRatio="688"/>
  </bookViews>
  <sheets>
    <sheet name="Indicador GIT-I03" sheetId="13" r:id="rId1"/>
    <sheet name="Instructivo" sheetId="15" r:id="rId2"/>
    <sheet name="Fuente" sheetId="14" state="hidden" r:id="rId3"/>
  </sheets>
  <externalReferences>
    <externalReference r:id="rId4"/>
    <externalReference r:id="rId5"/>
    <externalReference r:id="rId6"/>
  </externalReferences>
  <definedNames>
    <definedName name="Activ">#REF!</definedName>
    <definedName name="ActivNo" localSheetId="1">[1]Códigos!$V$2:$V$52</definedName>
    <definedName name="ActivNo">#REF!</definedName>
    <definedName name="Apoyo" localSheetId="1">[2]Fuente!$C$24:$C$42</definedName>
    <definedName name="Apoyo">Fuente!$C$24:$C$42</definedName>
    <definedName name="area">#REF!</definedName>
    <definedName name="_xlnm.Print_Area" localSheetId="0">'Indicador GIT-I03'!$A$1:$P$57</definedName>
    <definedName name="_xlnm.Print_Area" localSheetId="1">Instructivo!$A$1:$B$35</definedName>
    <definedName name="AtencionCiudadano">Fuente!$C$42:$C$42</definedName>
    <definedName name="BienesSs">Fuente!$C$29:$C$31</definedName>
    <definedName name="CARGO">[3]Hoja1!$C$16:$C$23</definedName>
    <definedName name="Comunicaciones">Fuente!$C$8:$C$8</definedName>
    <definedName name="Dependencia" localSheetId="1">[2]Fuente!$P$3:$P$12</definedName>
    <definedName name="Dependencia">Fuente!$P$3:$P$12</definedName>
    <definedName name="Destino">Fuente!$C$12:$C$19</definedName>
    <definedName name="DireccionamientoE">Fuente!$C$3:$C$6</definedName>
    <definedName name="Disciplinario" localSheetId="1">[2]Fuente!#REF!</definedName>
    <definedName name="Disciplinario">Fuente!#REF!</definedName>
    <definedName name="Documental">Fuente!$C$38:$C$39</definedName>
    <definedName name="edad">#REF!</definedName>
    <definedName name="Estrategicos" localSheetId="1">[2]Fuente!$C$3:$C$8</definedName>
    <definedName name="Estrategicos">Fuente!$C$3:$C$8</definedName>
    <definedName name="etnia">#REF!</definedName>
    <definedName name="Evaluacion" localSheetId="1">[2]Fuente!$C$43:$C$47</definedName>
    <definedName name="Evaluacion">Fuente!$C$43:$C$47</definedName>
    <definedName name="Falta" localSheetId="1">[2]Fuente!$M$3</definedName>
    <definedName name="Falta">Fuente!$M$3</definedName>
    <definedName name="faltaproc" localSheetId="1">'[2]Formato H.V.'!#REF!</definedName>
    <definedName name="faltaproc">'Indicador GIT-I03'!#REF!</definedName>
    <definedName name="Financiera">Fuente!$C$32:$C$35</definedName>
    <definedName name="FRECUENCIA">[3]Hoja1!$A$1:$A$5</definedName>
    <definedName name="genero">#REF!</definedName>
    <definedName name="gg" localSheetId="0">#REF!</definedName>
    <definedName name="gg">#REF!</definedName>
    <definedName name="hoja2">#REF!</definedName>
    <definedName name="InformacionT">Fuente!$C$9:$C$11</definedName>
    <definedName name="Juridica">Fuente!$C$36:$C$37</definedName>
    <definedName name="kk" localSheetId="0">#REF!</definedName>
    <definedName name="kk">#REF!</definedName>
    <definedName name="LIDERES">[3]Hoja1!$E$1:$F$11</definedName>
    <definedName name="localidad">#REF!</definedName>
    <definedName name="meta712" localSheetId="1">'[2]Formato H.V.'!#REF!</definedName>
    <definedName name="meta712">'Indicador GIT-I03'!#REF!</definedName>
    <definedName name="meta731" localSheetId="1">'[2]Formato H.V.'!#REF!</definedName>
    <definedName name="meta731">'Indicador GIT-I03'!#REF!</definedName>
    <definedName name="meta740" localSheetId="1">'[2]Formato H.V.'!#REF!</definedName>
    <definedName name="meta740">'Indicador GIT-I03'!#REF!</definedName>
    <definedName name="metas712" localSheetId="1">[1]Códigos!$Q$4</definedName>
    <definedName name="metas712">#REF!</definedName>
    <definedName name="metas731" localSheetId="1">[1]Códigos!$Q$7:$Q$13</definedName>
    <definedName name="metas731">#REF!</definedName>
    <definedName name="metas740" localSheetId="1">[1]Códigos!$Q$16:$Q$24</definedName>
    <definedName name="metas740">#REF!</definedName>
    <definedName name="Misionales" localSheetId="1">[2]Fuente!$C$9:$C$23</definedName>
    <definedName name="Misionales">Fuente!$C$9:$C$23</definedName>
    <definedName name="mveri">#REF!</definedName>
    <definedName name="objetivos" localSheetId="1">[1]Códigos!$R$2:$R$5</definedName>
    <definedName name="objetivos">#REF!</definedName>
    <definedName name="ObjetivosE" localSheetId="1">[2]Fuente!$R$3:$R$6</definedName>
    <definedName name="ObjetivosE">Fuente!$R$3:$R$6</definedName>
    <definedName name="oo" localSheetId="0">#REF!</definedName>
    <definedName name="oo">#REF!</definedName>
    <definedName name="poblacion">#REF!</definedName>
    <definedName name="PR" localSheetId="0">'Indicador GIT-I03'!#REF!</definedName>
    <definedName name="PR">#REF!</definedName>
    <definedName name="Proceso" localSheetId="1">[2]Fuente!$O$3:$O$17</definedName>
    <definedName name="Proceso">Fuente!$O$3:$O$17</definedName>
    <definedName name="Promocion">Fuente!$C$20:$C$23</definedName>
    <definedName name="proy" localSheetId="1">[1]Códigos!$A$2:$A$5</definedName>
    <definedName name="proy">#REF!</definedName>
    <definedName name="Proy1036" localSheetId="1">[2]Fuente!$F$3:$F$7</definedName>
    <definedName name="Proy1036">Fuente!$F$3:$F$7</definedName>
    <definedName name="Proy1038" localSheetId="1">[2]Fuente!$F$11</definedName>
    <definedName name="Proy1038">Fuente!$F$11</definedName>
    <definedName name="proy712" localSheetId="1">'[2]Formato H.V.'!#REF!</definedName>
    <definedName name="proy712">'Indicador GIT-I03'!#REF!</definedName>
    <definedName name="proy731" localSheetId="1">'[2]Formato H.V.'!#REF!</definedName>
    <definedName name="proy731">'Indicador GIT-I03'!#REF!</definedName>
    <definedName name="proy740" localSheetId="1">'[2]Formato H.V.'!#REF!</definedName>
    <definedName name="proy740">'Indicador GIT-I03'!#REF!</definedName>
    <definedName name="Proy988" localSheetId="1">[2]Fuente!$F$8:$F$10</definedName>
    <definedName name="Proy988">Fuente!$F$8:$F$10</definedName>
    <definedName name="recursos" localSheetId="1">[1]Códigos!$U$2:$U$4</definedName>
    <definedName name="recursos">#REF!</definedName>
    <definedName name="Responsable">Fuente!$Q$3:$Q$13</definedName>
    <definedName name="select">#REF!</definedName>
    <definedName name="sexo">#REF!</definedName>
    <definedName name="SGA" localSheetId="1">'[2]Formato H.V.'!#REF!</definedName>
    <definedName name="SGA">'Indicador GIT-I03'!#REF!</definedName>
    <definedName name="SGC" localSheetId="1">'[2]Formato H.V.'!#REF!</definedName>
    <definedName name="SGC">'Indicador GIT-I03'!#REF!</definedName>
    <definedName name="SGSI" localSheetId="1">'[2]Formato H.V.'!#REF!</definedName>
    <definedName name="SGSI">'Indicador GIT-I03'!#REF!</definedName>
    <definedName name="SIGA" localSheetId="1">'[2]Formato H.V.'!#REF!</definedName>
    <definedName name="SIGA">'Indicador GIT-I03'!#REF!</definedName>
    <definedName name="SRS" localSheetId="1">'[2]Formato H.V.'!#REF!</definedName>
    <definedName name="SRS">'Indicador GIT-I03'!#REF!</definedName>
    <definedName name="ss" localSheetId="0">#REF!</definedName>
    <definedName name="ss">#REF!</definedName>
    <definedName name="SSO" localSheetId="1">'[2]Formato H.V.'!#REF!</definedName>
    <definedName name="SSO">'Indicador GIT-I03'!#REF!</definedName>
    <definedName name="tactividad" localSheetId="1">[1]Códigos!$Y$2:$Y$6</definedName>
    <definedName name="tactividad">#REF!</definedName>
    <definedName name="TalentoH">Fuente!$C$24:$C$28</definedName>
    <definedName name="Tecnologia">Fuente!$C$40:$C$40</definedName>
    <definedName name="_xlnm.Print_Titles" localSheetId="0">'Indicador GIT-I03'!$1:$18</definedName>
    <definedName name="Todas">Fuente!$M$6</definedName>
    <definedName name="tt" localSheetId="0">#REF!</definedName>
    <definedName name="tt">#REF!</definedName>
    <definedName name="vigencia">#REF!</definedName>
  </definedNames>
  <calcPr calcId="162913"/>
  <fileRecoveryPr autoRecover="0"/>
</workbook>
</file>

<file path=xl/calcChain.xml><?xml version="1.0" encoding="utf-8"?>
<calcChain xmlns="http://schemas.openxmlformats.org/spreadsheetml/2006/main">
  <c r="F31" i="13" l="1"/>
  <c r="F32" i="13"/>
  <c r="F33" i="13"/>
  <c r="F34" i="13" s="1"/>
  <c r="F35" i="13" s="1"/>
  <c r="F36" i="13" s="1"/>
  <c r="F37" i="13" s="1"/>
  <c r="F38" i="13" s="1"/>
  <c r="F39" i="13" s="1"/>
  <c r="F40" i="13" s="1"/>
  <c r="F41" i="13" s="1"/>
  <c r="F42" i="13" s="1"/>
  <c r="E43" i="13"/>
  <c r="G43" i="13" s="1"/>
  <c r="H27" i="13"/>
  <c r="D43" i="13"/>
  <c r="D27" i="13" s="1"/>
  <c r="G32" i="13"/>
  <c r="G33" i="13"/>
  <c r="G34" i="13"/>
  <c r="G35" i="13"/>
  <c r="G36" i="13"/>
  <c r="G37" i="13"/>
  <c r="G38" i="13"/>
  <c r="G39" i="13"/>
  <c r="G40" i="13"/>
  <c r="G41" i="13"/>
  <c r="G42" i="13"/>
  <c r="G31" i="13"/>
  <c r="H30" i="13"/>
  <c r="F43" i="13"/>
  <c r="K27" i="13" s="1"/>
  <c r="M27" i="13" l="1"/>
</calcChain>
</file>

<file path=xl/sharedStrings.xml><?xml version="1.0" encoding="utf-8"?>
<sst xmlns="http://schemas.openxmlformats.org/spreadsheetml/2006/main" count="302" uniqueCount="217">
  <si>
    <t>ASOCIADO A:</t>
  </si>
  <si>
    <t>TOTAL</t>
  </si>
  <si>
    <t>COMPORTAMIENTO HISTÓRICO DEL INDICADOR</t>
  </si>
  <si>
    <t>COMPORTAMIENTO DEL INDICADOR EN LA VIGENCIA</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</si>
  <si>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</si>
  <si>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</si>
  <si>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</si>
  <si>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</si>
  <si>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</si>
  <si>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</si>
  <si>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</si>
  <si>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</si>
  <si>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</si>
  <si>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</si>
  <si>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</si>
  <si>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</si>
  <si>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</si>
  <si>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</si>
  <si>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</si>
  <si>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</si>
  <si>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</si>
  <si>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</si>
  <si>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</si>
  <si>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</si>
  <si>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</si>
  <si>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</si>
  <si>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</si>
  <si>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</si>
  <si>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</si>
  <si>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</si>
  <si>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</si>
  <si>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</si>
  <si>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</si>
  <si>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</si>
  <si>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</si>
  <si>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</si>
  <si>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</si>
  <si>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</si>
  <si>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</si>
  <si>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</si>
  <si>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</si>
  <si>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</si>
  <si>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</si>
  <si>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</si>
  <si>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</si>
  <si>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</si>
  <si>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</si>
  <si>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</si>
  <si>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</si>
  <si>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</si>
  <si>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</si>
  <si>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</si>
  <si>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</si>
  <si>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</si>
  <si>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</si>
  <si>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</si>
  <si>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</si>
  <si>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</si>
  <si>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</si>
  <si>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</si>
  <si>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</si>
  <si>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</si>
  <si>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</si>
  <si>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</si>
  <si>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</si>
  <si>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</si>
  <si>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</si>
  <si>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</si>
  <si>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</si>
  <si>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</si>
  <si>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</si>
  <si>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</si>
  <si>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</si>
  <si>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</si>
  <si>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</si>
  <si>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</si>
  <si>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</si>
  <si>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</si>
  <si>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</si>
  <si>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</si>
  <si>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</si>
  <si>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</si>
  <si>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</si>
  <si>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</si>
  <si>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</si>
  <si>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Capacitar 5.000 prestadores de servicios turísticos y conexos, en cultura turística</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</si>
  <si>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</si>
  <si>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</si>
  <si>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</si>
  <si>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</si>
  <si>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</si>
  <si>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</si>
  <si>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</si>
  <si>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</si>
  <si>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</si>
  <si>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</si>
  <si>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</si>
  <si>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</si>
  <si>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</si>
  <si>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</si>
  <si>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</si>
  <si>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</si>
  <si>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</si>
  <si>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</si>
  <si>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</si>
  <si>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</si>
  <si>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</si>
  <si>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</si>
  <si>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80% del Sistema Integrado de Gestión Implementado y mantenido</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</si>
  <si>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</si>
  <si>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</si>
  <si>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</si>
  <si>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</si>
  <si>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</si>
  <si>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</si>
  <si>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</si>
  <si>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</si>
  <si>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</si>
  <si>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</si>
  <si>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Proceso Misional</t>
  </si>
  <si>
    <t>1036 Bogotá destino turístico competitivo y sostenible</t>
  </si>
  <si>
    <t>Destino competitivo y sostenible</t>
  </si>
  <si>
    <t>Ciudad posicionada a nivel nacional e internacional</t>
  </si>
  <si>
    <t>Número</t>
  </si>
  <si>
    <t>Eficacia</t>
  </si>
  <si>
    <t xml:space="preserve">Enero </t>
  </si>
  <si>
    <t>Febrero</t>
  </si>
  <si>
    <t>Marzo</t>
  </si>
  <si>
    <t>Abril</t>
  </si>
  <si>
    <t>Mayo</t>
  </si>
  <si>
    <t>Junio</t>
  </si>
  <si>
    <t>Julio</t>
  </si>
  <si>
    <t>Agosto</t>
  </si>
  <si>
    <t>Septiembre</t>
  </si>
  <si>
    <t>Octubre</t>
  </si>
  <si>
    <t>Noviembre</t>
  </si>
  <si>
    <t>Diciembre</t>
  </si>
  <si>
    <t>Número de turistas nacionales que visitan Bogotá</t>
  </si>
  <si>
    <t>Mide el número de turistas nacionales que visitan la ciudad de Bogotá</t>
  </si>
  <si>
    <t>Sumatoria de turistas nacionales que visitan Bogotá</t>
  </si>
  <si>
    <t>Número de turistas nacionales que se espera visiten Bogotá</t>
  </si>
  <si>
    <t>Un visitante (interno, receptor o emisor) se clasifica como turista (o visitante que pernocta), si su viaje incluye una pernoctación, o como visitante del día (o excursionista) en caso contrario (Naciones Unidas, 2008, párrafo 2.13). Si su lugar de origen se encuentra dentro del territorio colombiano se considera como un turista nacional.</t>
  </si>
  <si>
    <r>
      <rPr>
        <b/>
        <sz val="10"/>
        <rFont val="Times New Roman"/>
        <family val="1"/>
      </rPr>
      <t>Primaria</t>
    </r>
    <r>
      <rPr>
        <sz val="10"/>
        <rFont val="Times New Roman"/>
        <family val="1"/>
      </rPr>
      <t>: Recolección en campo Encuesta viajeros Bogotá</t>
    </r>
  </si>
  <si>
    <t>Gabriel Eduardo Moreno Veloza, Asesor Observatorio de Turismo.</t>
  </si>
  <si>
    <t>Trimestral</t>
  </si>
  <si>
    <t>GIT-I03</t>
  </si>
  <si>
    <t xml:space="preserve">INSTRUCTIVO DILIGENCIAMIENTO FORMATO </t>
  </si>
  <si>
    <t>Ítem</t>
  </si>
  <si>
    <t>Descripción</t>
  </si>
  <si>
    <t>1. OBJETIVO ESTRATÉGICO Y DEL SIG</t>
  </si>
  <si>
    <t>De la lista desplegable, seleccionar el objetivo al cual se asocia el indicador.</t>
  </si>
  <si>
    <t>2. PROCESO</t>
  </si>
  <si>
    <t>De la lista desplegable, seleccionar el proceso al cual se asocia el indicador.</t>
  </si>
  <si>
    <t>3. META PROCESO</t>
  </si>
  <si>
    <t>De la lista desplegable, seleccionar la meta del  proceso a la cual se asocia el indicador.</t>
  </si>
  <si>
    <t>4. PROYECTO DE INVERSIÓN ASOCIADO</t>
  </si>
  <si>
    <t>De la lista desplegable, seleccionar el proyecto de inversión al cual se asocia el indicador.</t>
  </si>
  <si>
    <t>5. META DE PLAN DE DESARROLLO</t>
  </si>
  <si>
    <t>De la lista desplegable, seleccionar la meta del Plan Distrital de Desarrollo al cual se asocia el indicador.</t>
  </si>
  <si>
    <t>6. PRODUCTO PMR</t>
  </si>
  <si>
    <t>De la lista desplegable, seleccionar el Producto PMR al cual se asocia el indicador.</t>
  </si>
  <si>
    <t>7. DEPENDENCIA RESPONSABLE</t>
  </si>
  <si>
    <t>De la lista desplegable, seleccionar la dependencia responsable de medir el indicador.</t>
  </si>
  <si>
    <t>8. TIPO DE PROCESO</t>
  </si>
  <si>
    <t>De la lista desplegable, seleccionar el tipo de proceso al cual se asocia el indicador.</t>
  </si>
  <si>
    <t>9. CÓDIGO DEL INDICADOR</t>
  </si>
  <si>
    <t>Escriba el código que identifica el indicador (este código lo asigna la Oficina Asesora de Planeación, una vez sea aprobado el indicador)</t>
  </si>
  <si>
    <t>10. NOMBRE DEL INDICADOR</t>
  </si>
  <si>
    <t>Escriba el nombre del indicador.</t>
  </si>
  <si>
    <t>11. OBJETIVO DEL INDICADOR</t>
  </si>
  <si>
    <t>Escriba el objetivo del indicador.</t>
  </si>
  <si>
    <t>12. PERIODO DE MEDICIÓN</t>
  </si>
  <si>
    <t>Escriba el periodo de medición correspondiente (Ej. I trimestre, II trimestre, etc..)</t>
  </si>
  <si>
    <t>13. FÓRMULA DEL INDICADOR</t>
  </si>
  <si>
    <t>Escriba la formula para calcular el indicador</t>
  </si>
  <si>
    <t>14. UNIDAD DE MEDIDA</t>
  </si>
  <si>
    <t>Escriba la unidad de medida con la cual se mide el indicador (Ej. Número, Porcentaje, etc.)</t>
  </si>
  <si>
    <t>15. TIPO DE INDICADOR</t>
  </si>
  <si>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</si>
  <si>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16. FRECUENCIA DE MEDICIÓN</t>
  </si>
  <si>
    <t>De la lista desplegable, seleccionar la periodicidad con la cual se realiza la medición del indicador.</t>
  </si>
  <si>
    <t>17. VARIABLES DE LA FÓRMULA</t>
  </si>
  <si>
    <t>Defina las variables que conforman la formula del indicador.</t>
  </si>
  <si>
    <t>18. DEFINICIÓN</t>
  </si>
  <si>
    <t>Escriba la definición de cada una de las variables que conforman el indicador.</t>
  </si>
  <si>
    <t>19. FUENTE DE DATOS</t>
  </si>
  <si>
    <t>Establezca la fuente de información de la cual se obtiene el resultado del indicador.</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</si>
  <si>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</si>
  <si>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t>20. META TOTAL PROGRAMADA</t>
  </si>
  <si>
    <t>Escriba la meta total programada en el cuatrenio o vigencia de acuerdo al indicador</t>
  </si>
  <si>
    <t>21. META DE ESTA VIGENCIA</t>
  </si>
  <si>
    <t>Escriba la meta programada para la vigencia.</t>
  </si>
  <si>
    <t>22. ACUMULADO EN VIGENCIAS ANTERIORES</t>
  </si>
  <si>
    <t>Registre el resultado acumulado del indicador en las vigencias anteriores</t>
  </si>
  <si>
    <t>23. ACUMULADO EN ESTA VIGENCIA</t>
  </si>
  <si>
    <t>Registre el resultado acumulado del indicador en la vigencia.</t>
  </si>
  <si>
    <t>24. ACUMULADO TOTAL</t>
  </si>
  <si>
    <t>Este resultado se obtiene de consolidar el resultado total obtenido desde el inicio de la medición del indicador hasta el ultimo periodo evaluado.</t>
  </si>
  <si>
    <t>25. % DE LOGRO ACUMULADO TOTAL</t>
  </si>
  <si>
    <t xml:space="preserve">Este resultado se obtiene al evaluar el resultado  total obtenido desde el inicio de la medición del indicador hasta el ultimo periodo evaluado, frente a  la meta total programada (vigencia o cuatrenio según sea el caso). </t>
  </si>
  <si>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</si>
  <si>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26. PERIODO</t>
  </si>
  <si>
    <t>Registre el periodo en el cual se medirá el indicador (Ej.: enero, febrero, marzo, etc.)</t>
  </si>
  <si>
    <t>27. VARIABLES</t>
  </si>
  <si>
    <t xml:space="preserve">Registre el resultado de cada una de las variables que componen el indicador (Ej. Número de reuniones realizadas y Total de reuniones programadas), teniendo en cuenta que siempre deben establecerse variables de programación y ejecución. </t>
  </si>
  <si>
    <t>28. TOTAL</t>
  </si>
  <si>
    <t>Registre el resultado acumulado del indicador en el periodo evaluado.</t>
  </si>
  <si>
    <t>29. % DE CUMPLIMIENTO</t>
  </si>
  <si>
    <t>Registra el % de cumplimiento de lo ejecutado frente a lo programado mensualmente. 
En la parte inferior encontraremos el cumplimiento de la vigencia.</t>
  </si>
  <si>
    <t>30. ANÁLISIS DEL COMPORTAMIENTO DEL INDICADOR</t>
  </si>
  <si>
    <t>Describa los avances obtenidos en el periodo evaluado, tratando de ser conciso y reportando los  principales logros frente al indicador.  Esta información debe ser actualizada en cada periodo de reporte de seguimiento.</t>
  </si>
  <si>
    <t>26. Periodo</t>
  </si>
  <si>
    <t>28. Total</t>
  </si>
  <si>
    <t>29. % de cumplimiento</t>
  </si>
  <si>
    <t>Sebastián Carvajal y Mile Lorena Piñeros, Contratistas Observatorio de Turismo.</t>
  </si>
  <si>
    <t>IV Trimestre 2018</t>
  </si>
  <si>
    <t>El número de turistas nacionales que visitan Bogotá, durante el primer trimestre de 2018 fue de 2.240.414, este indicador aumento 13,4% con respecto al primer trimestre de 2017. El mes con mayor visita de turistas nacionales fue enero con un total de 938.000, es decir creció más del 50% en comparación al mismo mes del año anterior. En marzo de 2017, fue  el mes con mayor número de turistas nacionales que llegaron a Bogotá, mientras que para el año 2018 este mes fue el que menor visitantes nacionales registro, según la Investigación Encuesta de Viajeros de Bogotá. En los dos primeros meses, se superó en promedio el 67% las cifras que se esperaban obtener en este indicador.
En el segundo trimestre de 2018 la llegada de turistas nacionales aumentó en 28,8% con respecto a 2017, en total llegaron 2.611.405;  el mayor número de visitas nacionales  a la ciudad se presentó en el mes de abril (871.808), y la menor cantidad llegó en junio, similar a los turistas internacionales. 
En el tercer trimestre llegaron 2.620.216 turistas nacionales superando las proyecciones realizadas al inicio de año, con respecto a 2017 en el tercer trimestre aumentó 78,2% la llegada de turistas nacionales, en promedio. En septiembre llegó la mayor cantidad de turistas (932.028), 23% en comparación con el año anterior.                                                                                                                                                                                                                                                                                      En el último trimestre del año 2018 llegaron a la ciudad 3.114.373 turistas nacionales, en diciembre se presenó la mayor cantidad de registros en el año (1.258.567). Durante el año 2018 llegaron 11.045.438 turistas nacionales, principalmente de los departamentos de Antioquia, Cundinamarca, Boyacá, Sandaer, Meta y Caldas. El aumento en la cantidad de llegada de turistas nacionales entre 2017 y 2018 fue de 33,2%, en comparación con 2015 esta cifra aumentó en un 63,4%.                Por otro lado, el indicador finalizó en un nivel satisfactorio, superando el 100% de lo estimado al inicio del año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</si>
</sst>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_(* #,##0.00_);_(* \(#,##0.00\);_(* &quot;-&quot;??_);_(@_)"/>
    <numFmt numFmtId="165" formatCode="_-* #,##0\ _P_t_s_-;\-* #,##0\ _P_t_s_-;_-* &quot;-&quot;\ _P_t_s_-;_-@_-"/>
    <numFmt numFmtId="166" formatCode="_ [$€-2]\ * #,##0.00_ ;_ [$€-2]\ * \-#,##0.00_ ;_ [$€-2]\ * &quot;-&quot;??_ "/>
    <numFmt numFmtId="167" formatCode="#.00"/>
    <numFmt numFmtId="168" formatCode="#."/>
    <numFmt numFmtId="169" formatCode="m\o\n\th\ d\,\ yyyy"/>
  </numFmts>
  <fonts count="21" x14ac:knownFonts="1">
    <font>
      <sz val="10"/>
      <name val="Arial"/>
      <family val="2"/>
    </font>
    <font>
      <sz val="10"/>
      <name val="Arial"/>
      <family val="2"/>
    </font>
    <font>
      <sz val="10"/>
      <name val="Times New Roman"/>
      <family val="1"/>
    </font>
    <font>
      <b/>
      <sz val="10"/>
      <name val="Times New Roman"/>
      <family val="1"/>
    </font>
    <font>
      <i/>
      <sz val="10"/>
      <name val="Times New Roman"/>
      <family val="1"/>
    </font>
    <font>
      <sz val="8"/>
      <name val="Times New Roman"/>
      <family val="1"/>
    </font>
    <font>
      <b/>
      <sz val="11"/>
      <name val="Times New Roman"/>
      <family val="1"/>
    </font>
    <font>
      <sz val="11"/>
      <name val="Times New Roman"/>
      <family val="1"/>
    </font>
    <font>
      <u/>
      <sz val="10"/>
      <color indexed="12"/>
      <name val="Arial"/>
      <family val="2"/>
    </font>
    <font>
      <sz val="1"/>
      <color indexed="8"/>
      <name val="Courier"/>
      <family val="3"/>
    </font>
    <font>
      <b/>
      <sz val="1"/>
      <color indexed="8"/>
      <name val="Courier"/>
      <family val="3"/>
    </font>
    <font>
      <sz val="11"/>
      <color theme="1"/>
      <name val="Calibri"/>
      <family val="2"/>
      <scheme val="minor"/>
    </font>
    <font>
      <b/>
      <sz val="11"/>
      <color theme="1"/>
      <name val="Calibri"/>
      <family val="2"/>
      <scheme val="minor"/>
    </font>
    <font>
      <sz val="11"/>
      <name val="Calibri"/>
      <family val="2"/>
      <scheme val="minor"/>
    </font>
    <font>
      <sz val="11"/>
      <color rgb="FF000000"/>
      <name val="Times New Roman"/>
      <family val="1"/>
    </font>
    <font>
      <sz val="11"/>
      <color theme="0" tint="-0.249977111117893"/>
      <name val="Times New Roman"/>
      <family val="1"/>
    </font>
    <font>
      <sz val="8"/>
      <color theme="1"/>
      <name val="Times New Roman"/>
      <family val="1"/>
    </font>
    <font>
      <b/>
      <sz val="18"/>
      <color theme="1" tint="0.249977111117893"/>
      <name val="Times New Roman"/>
      <family val="1"/>
    </font>
    <font>
      <b/>
      <sz val="10"/>
      <color rgb="FFFF0000"/>
      <name val="Times New Roman"/>
      <family val="1"/>
    </font>
    <font>
      <sz val="10"/>
      <color theme="1"/>
      <name val="Times New Roman"/>
      <family val="1"/>
    </font>
    <font>
      <b/>
      <sz val="11"/>
      <color theme="1"/>
      <name val="Times New Roman"/>
      <family val="1"/>
    </font>
  </fonts>
  <fills count="13">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bgColor indexed="64"/>
      </patternFill>
    </fill>
    <fill>
      <patternFill patternType="solid">
        <fgColor rgb="FFFF0000"/>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92D050"/>
        <bgColor indexed="64"/>
      </patternFill>
    </fill>
  </fills>
  <borders count="71">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top/>
      <bottom style="medium">
        <color indexed="64"/>
      </bottom>
      <diagonal/>
    </border>
    <border>
      <left style="medium">
        <color indexed="64"/>
      </left>
      <right/>
      <top/>
      <bottom style="thin">
        <color indexed="64"/>
      </bottom>
      <diagonal/>
    </border>
    <border>
      <left style="thin">
        <color indexed="64"/>
      </left>
      <right style="medium">
        <color theme="0" tint="-0.34998626667073579"/>
      </right>
      <top style="thin">
        <color indexed="64"/>
      </top>
      <bottom/>
      <diagonal/>
    </border>
    <border>
      <left style="medium">
        <color theme="0" tint="-0.34998626667073579"/>
      </left>
      <right style="medium">
        <color theme="0" tint="-0.34998626667073579"/>
      </right>
      <top style="thin">
        <color indexed="64"/>
      </top>
      <bottom/>
      <diagonal/>
    </border>
    <border>
      <left style="medium">
        <color theme="0" tint="-0.34998626667073579"/>
      </left>
      <right/>
      <top style="thin">
        <color indexed="64"/>
      </top>
      <bottom/>
      <diagonal/>
    </border>
    <border>
      <left style="thin">
        <color indexed="64"/>
      </left>
      <right style="medium">
        <color theme="0" tint="-0.34998626667073579"/>
      </right>
      <top/>
      <bottom/>
      <diagonal/>
    </border>
    <border>
      <left style="medium">
        <color theme="0" tint="-0.34998626667073579"/>
      </left>
      <right style="medium">
        <color theme="0" tint="-0.34998626667073579"/>
      </right>
      <top/>
      <bottom/>
      <diagonal/>
    </border>
    <border>
      <left style="medium">
        <color theme="0" tint="-0.34998626667073579"/>
      </left>
      <right/>
      <top/>
      <bottom/>
      <diagonal/>
    </border>
    <border>
      <left style="thin">
        <color indexed="64"/>
      </left>
      <right style="medium">
        <color theme="0" tint="-0.34998626667073579"/>
      </right>
      <top/>
      <bottom style="thin">
        <color indexed="64"/>
      </bottom>
      <diagonal/>
    </border>
    <border>
      <left style="medium">
        <color theme="0" tint="-0.34998626667073579"/>
      </left>
      <right style="medium">
        <color theme="0" tint="-0.34998626667073579"/>
      </right>
      <top/>
      <bottom style="thin">
        <color indexed="64"/>
      </bottom>
      <diagonal/>
    </border>
    <border>
      <left style="medium">
        <color theme="0" tint="-0.34998626667073579"/>
      </left>
      <right/>
      <top/>
      <bottom style="thin">
        <color indexed="64"/>
      </bottom>
      <diagonal/>
    </border>
  </borders>
  <cellStyleXfs count="25">
    <xf numFmtId="0" fontId="0" fillId="0" borderId="0"/>
    <xf numFmtId="169" fontId="9" fillId="0" borderId="0">
      <protection locked="0"/>
    </xf>
    <xf numFmtId="166" fontId="1" fillId="0" borderId="0" applyFont="0" applyFill="0" applyBorder="0" applyAlignment="0" applyProtection="0"/>
    <xf numFmtId="167" fontId="9" fillId="0" borderId="0">
      <protection locked="0"/>
    </xf>
    <xf numFmtId="168" fontId="10" fillId="0" borderId="0">
      <protection locked="0"/>
    </xf>
    <xf numFmtId="168" fontId="10" fillId="0" borderId="0">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164"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0" fontId="11" fillId="0" borderId="0"/>
    <xf numFmtId="0" fontId="1" fillId="0" borderId="0"/>
    <xf numFmtId="0" fontId="1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68" fontId="9" fillId="0" borderId="1">
      <protection locked="0"/>
    </xf>
  </cellStyleXfs>
  <cellXfs count="233">
    <xf numFmtId="0" fontId="0" fillId="0" borderId="0" xfId="0"/>
    <xf numFmtId="0" fontId="0" fillId="2" borderId="0" xfId="0" applyFont="1" applyFill="1" applyAlignment="1" applyProtection="1">
      <alignment horizontal="left" vertical="center" wrapText="1"/>
    </xf>
    <xf numFmtId="0" fontId="0" fillId="3" borderId="0" xfId="0" applyFont="1" applyFill="1" applyAlignment="1" applyProtection="1">
      <alignment horizontal="left" vertical="center" wrapText="1"/>
    </xf>
    <xf numFmtId="0" fontId="11" fillId="0" borderId="0" xfId="14" applyAlignment="1"/>
    <xf numFmtId="0" fontId="11" fillId="0" borderId="0" xfId="14" applyAlignment="1">
      <alignment horizontal="left"/>
    </xf>
    <xf numFmtId="0" fontId="0" fillId="3" borderId="0" xfId="0" applyFont="1" applyFill="1" applyAlignment="1" applyProtection="1">
      <alignment horizontal="right" vertical="center" wrapText="1"/>
    </xf>
    <xf numFmtId="0" fontId="0" fillId="2" borderId="0" xfId="0" applyFont="1" applyFill="1" applyAlignment="1" applyProtection="1">
      <alignment horizontal="right" vertical="center" wrapText="1"/>
    </xf>
    <xf numFmtId="0" fontId="12" fillId="0" borderId="0" xfId="14" applyFont="1" applyAlignment="1">
      <alignment horizontal="left" vertical="center" wrapText="1"/>
    </xf>
    <xf numFmtId="0" fontId="12"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xf numFmtId="0" fontId="13" fillId="0" borderId="0" xfId="0" applyFont="1" applyFill="1" applyBorder="1" applyAlignment="1"/>
    <xf numFmtId="0" fontId="13" fillId="0" borderId="0" xfId="0" applyFont="1" applyFill="1"/>
    <xf numFmtId="0" fontId="12" fillId="4" borderId="2" xfId="0" applyFont="1" applyFill="1" applyBorder="1" applyAlignment="1">
      <alignment horizontal="center" vertical="center" wrapText="1"/>
    </xf>
    <xf numFmtId="0" fontId="12" fillId="4" borderId="2" xfId="0" applyFont="1" applyFill="1" applyBorder="1" applyAlignment="1">
      <alignment horizontal="center"/>
    </xf>
    <xf numFmtId="0" fontId="0" fillId="5" borderId="3" xfId="0" applyFont="1" applyFill="1" applyBorder="1" applyAlignment="1">
      <alignment vertical="center"/>
    </xf>
    <xf numFmtId="0" fontId="13" fillId="5" borderId="2" xfId="0" applyFont="1" applyFill="1" applyBorder="1" applyAlignment="1" applyProtection="1">
      <alignment vertical="center" wrapText="1"/>
    </xf>
    <xf numFmtId="0" fontId="0" fillId="6" borderId="3" xfId="0" applyFont="1" applyFill="1" applyBorder="1" applyAlignment="1">
      <alignment vertical="center"/>
    </xf>
    <xf numFmtId="0" fontId="13" fillId="6" borderId="2" xfId="0" applyFont="1" applyFill="1" applyBorder="1" applyAlignment="1" applyProtection="1">
      <alignment vertical="center" wrapText="1"/>
    </xf>
    <xf numFmtId="0" fontId="13" fillId="6" borderId="3" xfId="0" applyFont="1" applyFill="1" applyBorder="1" applyAlignment="1">
      <alignment vertical="center" wrapText="1"/>
    </xf>
    <xf numFmtId="0" fontId="13" fillId="6" borderId="3" xfId="0" applyFont="1" applyFill="1" applyBorder="1" applyAlignment="1">
      <alignment vertical="center"/>
    </xf>
    <xf numFmtId="0" fontId="13" fillId="6" borderId="2" xfId="0" applyFont="1" applyFill="1" applyBorder="1" applyAlignment="1">
      <alignment vertical="center" wrapText="1"/>
    </xf>
    <xf numFmtId="3" fontId="13" fillId="5" borderId="2" xfId="0" applyNumberFormat="1" applyFont="1" applyFill="1" applyBorder="1" applyAlignment="1" applyProtection="1">
      <alignment vertical="center" wrapText="1"/>
    </xf>
    <xf numFmtId="0" fontId="13" fillId="5" borderId="2" xfId="0" applyFont="1" applyFill="1" applyBorder="1" applyAlignment="1">
      <alignment horizontal="left" vertical="center" wrapText="1"/>
    </xf>
    <xf numFmtId="0" fontId="13" fillId="5" borderId="2" xfId="0" applyFont="1" applyFill="1" applyBorder="1" applyAlignment="1">
      <alignment vertical="center" wrapText="1"/>
    </xf>
    <xf numFmtId="0" fontId="13" fillId="5" borderId="3" xfId="0" applyFont="1" applyFill="1" applyBorder="1" applyAlignment="1">
      <alignment vertical="center"/>
    </xf>
    <xf numFmtId="0" fontId="13" fillId="0" borderId="2" xfId="0" applyFont="1" applyFill="1" applyBorder="1" applyAlignment="1" applyProtection="1">
      <alignment vertical="center" wrapText="1"/>
    </xf>
    <xf numFmtId="0" fontId="13" fillId="3" borderId="2" xfId="0" applyFont="1" applyFill="1" applyBorder="1" applyAlignment="1">
      <alignment vertical="center"/>
    </xf>
    <xf numFmtId="0" fontId="13" fillId="3" borderId="2" xfId="0" applyFont="1" applyFill="1" applyBorder="1" applyAlignment="1">
      <alignment vertical="center" wrapText="1"/>
    </xf>
    <xf numFmtId="0" fontId="0" fillId="3" borderId="0" xfId="0" applyFill="1" applyAlignment="1" applyProtection="1">
      <alignment horizontal="center" vertical="center" wrapText="1"/>
    </xf>
    <xf numFmtId="0" fontId="0" fillId="3" borderId="0" xfId="0" applyFill="1" applyAlignment="1">
      <alignment horizontal="center"/>
    </xf>
    <xf numFmtId="0" fontId="0" fillId="3" borderId="0" xfId="0" applyFill="1"/>
    <xf numFmtId="0" fontId="0" fillId="7" borderId="0" xfId="0" applyFill="1" applyAlignment="1">
      <alignment horizontal="center"/>
    </xf>
    <xf numFmtId="0" fontId="0" fillId="7" borderId="0" xfId="0" applyFill="1"/>
    <xf numFmtId="0" fontId="0" fillId="5" borderId="0" xfId="0" applyFill="1" applyAlignment="1">
      <alignment horizontal="center"/>
    </xf>
    <xf numFmtId="0" fontId="0" fillId="5" borderId="0" xfId="0" applyFill="1"/>
    <xf numFmtId="0" fontId="2" fillId="2" borderId="0" xfId="0" applyFont="1" applyFill="1" applyAlignment="1" applyProtection="1">
      <alignment horizontal="left" vertical="center" wrapText="1"/>
    </xf>
    <xf numFmtId="0" fontId="2" fillId="3" borderId="0" xfId="0" applyFont="1" applyFill="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0" xfId="0" applyFont="1" applyFill="1" applyBorder="1" applyAlignment="1" applyProtection="1">
      <alignment horizontal="center" vertical="center" wrapText="1"/>
    </xf>
    <xf numFmtId="0" fontId="3" fillId="8" borderId="0" xfId="0" applyFont="1" applyFill="1" applyAlignment="1" applyProtection="1">
      <alignment horizontal="left" vertical="center" wrapText="1"/>
    </xf>
    <xf numFmtId="0" fontId="3" fillId="8" borderId="0" xfId="0" applyFont="1" applyFill="1" applyBorder="1" applyAlignment="1" applyProtection="1">
      <alignment horizontal="center" vertical="center" wrapText="1"/>
    </xf>
    <xf numFmtId="0" fontId="2" fillId="0" borderId="0" xfId="0" applyFont="1" applyFill="1" applyAlignment="1" applyProtection="1">
      <alignment horizontal="left" vertical="center" wrapText="1"/>
    </xf>
    <xf numFmtId="0" fontId="3" fillId="8" borderId="0" xfId="0" applyFont="1" applyFill="1" applyAlignment="1" applyProtection="1">
      <alignment horizontal="center" vertical="center" wrapText="1"/>
    </xf>
    <xf numFmtId="0" fontId="2" fillId="8" borderId="0" xfId="0" applyNumberFormat="1" applyFont="1" applyFill="1" applyBorder="1" applyAlignment="1" applyProtection="1">
      <alignment horizontal="center" vertical="center" wrapText="1"/>
    </xf>
    <xf numFmtId="14" fontId="3" fillId="8" borderId="0" xfId="0" applyNumberFormat="1"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0" borderId="0" xfId="19" applyNumberFormat="1" applyFont="1" applyFill="1" applyAlignment="1" applyProtection="1">
      <alignment horizontal="center" vertical="center" wrapText="1"/>
    </xf>
    <xf numFmtId="0" fontId="2" fillId="8" borderId="0" xfId="0" applyFont="1" applyFill="1" applyAlignment="1" applyProtection="1">
      <alignment horizontal="left" vertical="center" wrapText="1"/>
    </xf>
    <xf numFmtId="3" fontId="3" fillId="3" borderId="4" xfId="0" applyNumberFormat="1" applyFont="1" applyFill="1" applyBorder="1" applyAlignment="1" applyProtection="1">
      <alignment horizontal="center" vertical="center" wrapText="1"/>
    </xf>
    <xf numFmtId="3" fontId="5" fillId="8" borderId="5" xfId="9" applyNumberFormat="1" applyFont="1" applyFill="1" applyBorder="1" applyAlignment="1" applyProtection="1">
      <alignment horizontal="center" vertical="center" wrapText="1"/>
      <protection locked="0"/>
    </xf>
    <xf numFmtId="0" fontId="2" fillId="0" borderId="0" xfId="0" applyFont="1" applyBorder="1" applyAlignment="1" applyProtection="1">
      <alignment horizontal="center" vertical="center"/>
    </xf>
    <xf numFmtId="0" fontId="2" fillId="0" borderId="0" xfId="0" applyFont="1" applyBorder="1" applyProtection="1"/>
    <xf numFmtId="0" fontId="2" fillId="0" borderId="6" xfId="0" applyFont="1" applyBorder="1" applyProtection="1"/>
    <xf numFmtId="3" fontId="5" fillId="8" borderId="2" xfId="9" applyNumberFormat="1" applyFont="1" applyFill="1" applyBorder="1" applyAlignment="1" applyProtection="1">
      <alignment horizontal="center" vertical="center" wrapText="1"/>
      <protection locked="0"/>
    </xf>
    <xf numFmtId="10" fontId="2" fillId="8" borderId="7" xfId="19" applyNumberFormat="1" applyFont="1" applyFill="1" applyBorder="1" applyAlignment="1" applyProtection="1">
      <alignment horizontal="center" vertical="center" wrapText="1"/>
    </xf>
    <xf numFmtId="0" fontId="2" fillId="0" borderId="8" xfId="0" applyFont="1" applyBorder="1" applyProtection="1"/>
    <xf numFmtId="0" fontId="2" fillId="0" borderId="9" xfId="0" applyFont="1" applyBorder="1" applyProtection="1"/>
    <xf numFmtId="3" fontId="2" fillId="8" borderId="0" xfId="9" applyNumberFormat="1" applyFont="1" applyFill="1" applyBorder="1" applyAlignment="1" applyProtection="1">
      <alignment horizontal="center" vertical="center" wrapText="1"/>
    </xf>
    <xf numFmtId="3" fontId="2" fillId="8" borderId="0" xfId="19" applyNumberFormat="1" applyFont="1" applyFill="1" applyBorder="1" applyAlignment="1" applyProtection="1">
      <alignment horizontal="center" vertical="center" wrapText="1"/>
    </xf>
    <xf numFmtId="9" fontId="2" fillId="8" borderId="0" xfId="19" applyNumberFormat="1" applyFont="1" applyFill="1" applyBorder="1" applyAlignment="1" applyProtection="1">
      <alignment horizontal="center" vertical="center" wrapText="1"/>
    </xf>
    <xf numFmtId="0" fontId="2" fillId="8" borderId="0" xfId="0" applyFont="1" applyFill="1" applyBorder="1" applyProtection="1"/>
    <xf numFmtId="0" fontId="2" fillId="8" borderId="0" xfId="0" applyNumberFormat="1" applyFont="1" applyFill="1" applyBorder="1" applyAlignment="1" applyProtection="1">
      <alignment horizontal="justify" vertical="center" wrapText="1"/>
    </xf>
    <xf numFmtId="0" fontId="3" fillId="8" borderId="0" xfId="0" applyFont="1" applyFill="1" applyBorder="1" applyAlignment="1" applyProtection="1">
      <alignment vertical="center" wrapText="1"/>
    </xf>
    <xf numFmtId="0" fontId="3" fillId="3" borderId="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7" fillId="8" borderId="10" xfId="15" applyFont="1" applyFill="1" applyBorder="1" applyProtection="1"/>
    <xf numFmtId="0" fontId="7" fillId="8" borderId="0" xfId="0" applyFont="1" applyFill="1" applyBorder="1" applyProtection="1"/>
    <xf numFmtId="0" fontId="7" fillId="8" borderId="11" xfId="15" applyFont="1" applyFill="1" applyBorder="1" applyProtection="1"/>
    <xf numFmtId="0" fontId="7" fillId="8" borderId="10" xfId="0" applyFont="1" applyFill="1" applyBorder="1" applyProtection="1"/>
    <xf numFmtId="0" fontId="6" fillId="7" borderId="12" xfId="0" applyFont="1" applyFill="1" applyBorder="1" applyAlignment="1">
      <alignment horizontal="center" vertical="center"/>
    </xf>
    <xf numFmtId="0" fontId="6" fillId="7" borderId="13" xfId="0" applyFont="1" applyFill="1" applyBorder="1" applyAlignment="1">
      <alignment horizontal="center" vertical="center"/>
    </xf>
    <xf numFmtId="0" fontId="6" fillId="8" borderId="14" xfId="0" applyFont="1" applyFill="1" applyBorder="1" applyAlignment="1" applyProtection="1">
      <alignment vertical="center" wrapText="1"/>
    </xf>
    <xf numFmtId="0" fontId="14" fillId="0" borderId="14" xfId="0" applyFont="1" applyBorder="1" applyAlignment="1">
      <alignment horizontal="justify" vertical="center" wrapText="1"/>
    </xf>
    <xf numFmtId="0" fontId="6" fillId="8" borderId="15" xfId="0" applyFont="1" applyFill="1" applyBorder="1" applyAlignment="1" applyProtection="1">
      <alignment vertical="center" wrapText="1"/>
    </xf>
    <xf numFmtId="0" fontId="14" fillId="0" borderId="15" xfId="0" applyFont="1" applyBorder="1" applyAlignment="1">
      <alignment horizontal="justify" vertical="center" wrapText="1"/>
    </xf>
    <xf numFmtId="0" fontId="0" fillId="8" borderId="0" xfId="0" applyFill="1" applyBorder="1"/>
    <xf numFmtId="0" fontId="7" fillId="0" borderId="15" xfId="0" applyFont="1" applyBorder="1" applyAlignment="1">
      <alignment horizontal="justify" vertical="center" wrapText="1"/>
    </xf>
    <xf numFmtId="0" fontId="6" fillId="8" borderId="16" xfId="0" applyFont="1" applyFill="1" applyBorder="1" applyAlignment="1" applyProtection="1">
      <alignment vertical="center" wrapText="1"/>
    </xf>
    <xf numFmtId="0" fontId="14" fillId="0" borderId="16" xfId="0" applyFont="1" applyBorder="1" applyAlignment="1">
      <alignment horizontal="justify" vertical="center" wrapText="1"/>
    </xf>
    <xf numFmtId="0" fontId="3" fillId="8" borderId="0" xfId="0" applyNumberFormat="1" applyFont="1" applyFill="1" applyBorder="1" applyAlignment="1" applyProtection="1">
      <alignment vertical="center" wrapText="1"/>
    </xf>
    <xf numFmtId="0" fontId="6" fillId="8" borderId="15" xfId="0" applyNumberFormat="1" applyFont="1" applyFill="1" applyBorder="1" applyAlignment="1" applyProtection="1">
      <alignment vertical="center" wrapText="1"/>
    </xf>
    <xf numFmtId="0" fontId="14" fillId="0" borderId="17" xfId="0" applyFont="1" applyBorder="1" applyAlignment="1">
      <alignment horizontal="justify" vertical="center" wrapText="1"/>
    </xf>
    <xf numFmtId="0" fontId="6" fillId="8" borderId="18" xfId="0" applyFont="1" applyFill="1" applyBorder="1" applyAlignment="1" applyProtection="1">
      <alignment vertical="center" wrapText="1"/>
    </xf>
    <xf numFmtId="0" fontId="14" fillId="0" borderId="18" xfId="0" applyFont="1" applyBorder="1" applyAlignment="1">
      <alignment horizontal="justify" vertical="center" wrapText="1"/>
    </xf>
    <xf numFmtId="0" fontId="15" fillId="0" borderId="10" xfId="15" applyFont="1" applyFill="1" applyBorder="1" applyProtection="1"/>
    <xf numFmtId="3" fontId="16" fillId="0" borderId="2" xfId="0" applyNumberFormat="1" applyFont="1" applyFill="1" applyBorder="1" applyAlignment="1">
      <alignment horizontal="center"/>
    </xf>
    <xf numFmtId="10" fontId="5" fillId="8" borderId="19" xfId="19" applyNumberFormat="1" applyFont="1" applyFill="1" applyBorder="1" applyAlignment="1" applyProtection="1">
      <alignment horizontal="center" vertical="center" wrapText="1"/>
    </xf>
    <xf numFmtId="3" fontId="3" fillId="8" borderId="20" xfId="9" applyNumberFormat="1" applyFont="1" applyFill="1" applyBorder="1" applyAlignment="1" applyProtection="1">
      <alignment horizontal="center" vertical="center" wrapText="1"/>
    </xf>
    <xf numFmtId="0" fontId="15" fillId="8" borderId="0" xfId="0" applyFont="1" applyFill="1" applyAlignment="1" applyProtection="1">
      <alignment horizontal="left"/>
    </xf>
    <xf numFmtId="0" fontId="3" fillId="8" borderId="2" xfId="0" applyFont="1" applyFill="1" applyBorder="1" applyAlignment="1" applyProtection="1">
      <alignment horizontal="center" vertical="center" wrapText="1"/>
    </xf>
    <xf numFmtId="0" fontId="20" fillId="11" borderId="2" xfId="0" applyFont="1" applyFill="1" applyBorder="1" applyAlignment="1" applyProtection="1">
      <alignment horizontal="center" vertical="center" wrapText="1"/>
    </xf>
    <xf numFmtId="0" fontId="20" fillId="12" borderId="2" xfId="0" applyFont="1" applyFill="1" applyBorder="1" applyAlignment="1" applyProtection="1">
      <alignment horizontal="center" vertical="center" wrapText="1"/>
    </xf>
    <xf numFmtId="0" fontId="2" fillId="0" borderId="2" xfId="0" applyFont="1" applyBorder="1" applyAlignment="1" applyProtection="1">
      <alignment horizontal="center" vertical="center" wrapText="1"/>
    </xf>
    <xf numFmtId="9" fontId="2" fillId="0" borderId="2" xfId="0" applyNumberFormat="1" applyFont="1" applyBorder="1" applyAlignment="1" applyProtection="1">
      <alignment horizontal="center" vertical="center" wrapText="1"/>
    </xf>
    <xf numFmtId="0" fontId="3" fillId="8" borderId="58" xfId="0" applyFont="1" applyFill="1" applyBorder="1" applyAlignment="1" applyProtection="1">
      <alignment horizontal="center" vertical="center" wrapText="1"/>
    </xf>
    <xf numFmtId="0" fontId="3" fillId="8" borderId="4" xfId="0" applyFont="1" applyFill="1" applyBorder="1" applyAlignment="1" applyProtection="1">
      <alignment horizontal="center" vertical="center" wrapText="1"/>
    </xf>
    <xf numFmtId="0" fontId="2" fillId="8" borderId="35" xfId="0" applyFont="1" applyFill="1" applyBorder="1" applyAlignment="1" applyProtection="1">
      <alignment horizontal="left" vertical="top" wrapText="1"/>
      <protection locked="0"/>
    </xf>
    <xf numFmtId="0" fontId="2" fillId="8" borderId="36" xfId="0" applyFont="1" applyFill="1" applyBorder="1" applyAlignment="1" applyProtection="1">
      <alignment horizontal="left" vertical="top" wrapText="1"/>
      <protection locked="0"/>
    </xf>
    <xf numFmtId="0" fontId="2" fillId="8" borderId="13" xfId="0" applyFont="1" applyFill="1" applyBorder="1" applyAlignment="1" applyProtection="1">
      <alignment horizontal="left" vertical="top" wrapText="1"/>
      <protection locked="0"/>
    </xf>
    <xf numFmtId="0" fontId="2" fillId="8" borderId="60" xfId="0" applyFont="1" applyFill="1" applyBorder="1" applyAlignment="1" applyProtection="1">
      <alignment horizontal="left" vertical="top" wrapText="1"/>
      <protection locked="0"/>
    </xf>
    <xf numFmtId="0" fontId="2" fillId="8" borderId="8" xfId="0" applyFont="1" applyFill="1" applyBorder="1" applyAlignment="1" applyProtection="1">
      <alignment horizontal="left" vertical="top" wrapText="1"/>
      <protection locked="0"/>
    </xf>
    <xf numFmtId="0" fontId="2" fillId="8" borderId="9" xfId="0" applyFont="1" applyFill="1" applyBorder="1" applyAlignment="1" applyProtection="1">
      <alignment horizontal="left" vertical="top" wrapText="1"/>
      <protection locked="0"/>
    </xf>
    <xf numFmtId="0" fontId="3" fillId="3" borderId="42" xfId="0" applyFont="1" applyFill="1" applyBorder="1" applyAlignment="1" applyProtection="1">
      <alignment horizontal="center" vertical="center" wrapText="1"/>
    </xf>
    <xf numFmtId="0" fontId="3" fillId="3" borderId="43" xfId="0" applyFont="1" applyFill="1" applyBorder="1" applyAlignment="1" applyProtection="1">
      <alignment horizontal="center" vertical="center" wrapText="1"/>
    </xf>
    <xf numFmtId="0" fontId="3" fillId="3" borderId="44" xfId="0" applyFont="1" applyFill="1" applyBorder="1" applyAlignment="1" applyProtection="1">
      <alignment horizontal="center" vertical="center" wrapText="1"/>
    </xf>
    <xf numFmtId="0" fontId="2" fillId="8" borderId="40" xfId="15" applyFont="1" applyFill="1" applyBorder="1" applyAlignment="1" applyProtection="1">
      <alignment horizontal="center" vertical="center" wrapText="1"/>
    </xf>
    <xf numFmtId="0" fontId="2" fillId="8" borderId="2" xfId="15" applyFont="1" applyFill="1" applyBorder="1" applyAlignment="1" applyProtection="1">
      <alignment horizontal="center" vertical="center" wrapText="1"/>
    </xf>
    <xf numFmtId="0" fontId="2" fillId="8" borderId="61" xfId="15" applyFont="1" applyFill="1" applyBorder="1" applyAlignment="1" applyProtection="1">
      <alignment horizontal="center" vertical="center" wrapText="1"/>
    </xf>
    <xf numFmtId="0" fontId="2" fillId="8" borderId="27" xfId="15" applyFont="1" applyFill="1" applyBorder="1" applyAlignment="1" applyProtection="1">
      <alignment horizontal="center" vertical="center" wrapText="1"/>
    </xf>
    <xf numFmtId="0" fontId="2" fillId="2" borderId="62" xfId="0" applyFont="1" applyFill="1" applyBorder="1" applyAlignment="1" applyProtection="1">
      <alignment horizontal="center" vertical="center" wrapText="1"/>
    </xf>
    <xf numFmtId="0" fontId="2" fillId="2" borderId="63" xfId="0" applyFont="1" applyFill="1" applyBorder="1" applyAlignment="1" applyProtection="1">
      <alignment horizontal="center" vertical="center" wrapText="1"/>
    </xf>
    <xf numFmtId="0" fontId="2" fillId="2" borderId="64" xfId="0" applyFont="1" applyFill="1" applyBorder="1" applyAlignment="1" applyProtection="1">
      <alignment horizontal="center" vertical="center" wrapText="1"/>
    </xf>
    <xf numFmtId="0" fontId="2" fillId="2" borderId="65" xfId="0" applyFont="1" applyFill="1" applyBorder="1" applyAlignment="1" applyProtection="1">
      <alignment horizontal="center" vertical="center" wrapText="1"/>
    </xf>
    <xf numFmtId="0" fontId="2" fillId="2" borderId="66" xfId="0" applyFont="1" applyFill="1" applyBorder="1" applyAlignment="1" applyProtection="1">
      <alignment horizontal="center" vertical="center" wrapText="1"/>
    </xf>
    <xf numFmtId="0" fontId="2" fillId="2" borderId="67" xfId="0" applyFont="1" applyFill="1" applyBorder="1" applyAlignment="1" applyProtection="1">
      <alignment horizontal="center" vertical="center" wrapText="1"/>
    </xf>
    <xf numFmtId="0" fontId="2" fillId="2" borderId="68" xfId="0" applyFont="1" applyFill="1" applyBorder="1" applyAlignment="1" applyProtection="1">
      <alignment horizontal="center" vertical="center" wrapText="1"/>
    </xf>
    <xf numFmtId="0" fontId="2" fillId="2" borderId="69" xfId="0" applyFont="1" applyFill="1" applyBorder="1" applyAlignment="1" applyProtection="1">
      <alignment horizontal="center" vertical="center" wrapText="1"/>
    </xf>
    <xf numFmtId="0" fontId="2" fillId="2" borderId="70" xfId="0" applyFont="1" applyFill="1" applyBorder="1" applyAlignment="1" applyProtection="1">
      <alignment horizontal="center" vertical="center" wrapText="1"/>
    </xf>
    <xf numFmtId="0" fontId="3" fillId="3" borderId="49" xfId="0" applyFont="1" applyFill="1" applyBorder="1" applyAlignment="1" applyProtection="1">
      <alignment horizontal="center" vertical="center" wrapText="1"/>
    </xf>
    <xf numFmtId="0" fontId="2" fillId="8" borderId="59" xfId="0" applyFont="1" applyFill="1" applyBorder="1" applyAlignment="1" applyProtection="1">
      <alignment horizontal="center" vertical="center" wrapText="1"/>
    </xf>
    <xf numFmtId="0" fontId="2" fillId="2" borderId="50" xfId="0" applyFont="1" applyFill="1" applyBorder="1" applyAlignment="1" applyProtection="1">
      <alignment horizontal="center" vertical="center" wrapText="1"/>
    </xf>
    <xf numFmtId="0" fontId="2" fillId="2" borderId="6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3" fillId="3" borderId="40"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3" fillId="3" borderId="57"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38" xfId="0" applyNumberFormat="1" applyFont="1" applyFill="1" applyBorder="1" applyAlignment="1" applyProtection="1">
      <alignment horizontal="center" vertical="center" wrapText="1"/>
    </xf>
    <xf numFmtId="0" fontId="3" fillId="3" borderId="54" xfId="0" applyNumberFormat="1" applyFont="1" applyFill="1" applyBorder="1" applyAlignment="1" applyProtection="1">
      <alignment horizontal="center" vertical="center" wrapText="1"/>
    </xf>
    <xf numFmtId="0" fontId="3" fillId="3" borderId="21" xfId="0" applyNumberFormat="1" applyFont="1" applyFill="1" applyBorder="1" applyAlignment="1" applyProtection="1">
      <alignment horizontal="center" vertical="center" wrapText="1"/>
    </xf>
    <xf numFmtId="0" fontId="3" fillId="3" borderId="22" xfId="0" applyNumberFormat="1" applyFont="1" applyFill="1" applyBorder="1" applyAlignment="1" applyProtection="1">
      <alignment horizontal="center" vertical="center" wrapText="1"/>
    </xf>
    <xf numFmtId="0" fontId="3" fillId="3" borderId="23" xfId="0" applyNumberFormat="1" applyFont="1" applyFill="1" applyBorder="1" applyAlignment="1" applyProtection="1">
      <alignment horizontal="center" vertical="center" wrapText="1"/>
    </xf>
    <xf numFmtId="0" fontId="2" fillId="8" borderId="38" xfId="0" applyFont="1" applyFill="1" applyBorder="1" applyAlignment="1" applyProtection="1">
      <alignment horizontal="left" vertical="center" wrapText="1"/>
    </xf>
    <xf numFmtId="0" fontId="2" fillId="8" borderId="11" xfId="0" applyFont="1" applyFill="1" applyBorder="1" applyAlignment="1" applyProtection="1">
      <alignment horizontal="left" vertical="center" wrapText="1"/>
    </xf>
    <xf numFmtId="0" fontId="3" fillId="3" borderId="58"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2" fillId="8" borderId="39" xfId="0" applyFont="1" applyFill="1" applyBorder="1" applyAlignment="1" applyProtection="1">
      <alignment horizontal="left" vertical="center" wrapText="1"/>
    </xf>
    <xf numFmtId="0" fontId="3" fillId="3" borderId="5" xfId="0" applyFont="1" applyFill="1" applyBorder="1" applyAlignment="1" applyProtection="1">
      <alignment horizontal="center" vertical="center" wrapText="1"/>
    </xf>
    <xf numFmtId="0" fontId="3" fillId="3" borderId="47" xfId="0" applyFont="1" applyFill="1" applyBorder="1" applyAlignment="1" applyProtection="1">
      <alignment horizontal="center" vertical="center" wrapText="1"/>
    </xf>
    <xf numFmtId="0" fontId="19" fillId="8" borderId="2" xfId="0" applyFont="1" applyFill="1" applyBorder="1" applyAlignment="1" applyProtection="1">
      <alignment horizontal="left" vertical="center" wrapText="1" readingOrder="1"/>
    </xf>
    <xf numFmtId="0" fontId="19" fillId="8" borderId="19" xfId="0" applyFont="1" applyFill="1" applyBorder="1" applyAlignment="1" applyProtection="1">
      <alignment horizontal="left" vertical="center" wrapText="1" readingOrder="1"/>
    </xf>
    <xf numFmtId="0" fontId="2" fillId="2" borderId="22" xfId="0" applyFont="1" applyFill="1" applyBorder="1" applyAlignment="1" applyProtection="1">
      <alignment horizontal="left" vertical="center" wrapText="1"/>
    </xf>
    <xf numFmtId="0" fontId="2" fillId="2" borderId="23" xfId="0" applyFont="1" applyFill="1" applyBorder="1" applyAlignment="1" applyProtection="1">
      <alignment horizontal="left" vertical="center" wrapText="1"/>
    </xf>
    <xf numFmtId="0" fontId="2" fillId="2" borderId="8"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0" borderId="38" xfId="0" applyFont="1" applyFill="1" applyBorder="1" applyAlignment="1" applyProtection="1">
      <alignment horizontal="left" vertical="center"/>
    </xf>
    <xf numFmtId="0" fontId="2" fillId="0" borderId="11" xfId="0" applyFont="1" applyFill="1" applyBorder="1" applyAlignment="1" applyProtection="1">
      <alignment horizontal="left" vertical="center"/>
    </xf>
    <xf numFmtId="0" fontId="2" fillId="0" borderId="39" xfId="0" applyFont="1" applyFill="1" applyBorder="1" applyAlignment="1" applyProtection="1">
      <alignment horizontal="left" vertical="center"/>
    </xf>
    <xf numFmtId="0" fontId="3" fillId="3" borderId="52" xfId="0" applyFont="1" applyFill="1" applyBorder="1" applyAlignment="1" applyProtection="1">
      <alignment horizontal="center" vertical="center" wrapText="1"/>
    </xf>
    <xf numFmtId="0" fontId="3" fillId="3" borderId="53" xfId="0" applyFont="1" applyFill="1" applyBorder="1" applyAlignment="1" applyProtection="1">
      <alignment horizontal="left" vertical="center" wrapText="1"/>
    </xf>
    <xf numFmtId="0" fontId="3" fillId="3" borderId="52" xfId="0" applyFont="1" applyFill="1" applyBorder="1" applyAlignment="1" applyProtection="1">
      <alignment horizontal="left" vertical="center" wrapText="1"/>
    </xf>
    <xf numFmtId="0" fontId="2" fillId="8" borderId="54" xfId="0" applyFont="1" applyFill="1" applyBorder="1" applyAlignment="1" applyProtection="1">
      <alignment horizontal="left" vertical="center" wrapText="1"/>
    </xf>
    <xf numFmtId="0" fontId="2" fillId="8" borderId="57" xfId="15" applyFont="1" applyFill="1" applyBorder="1" applyAlignment="1" applyProtection="1">
      <alignment horizontal="center" vertical="center" wrapText="1"/>
    </xf>
    <xf numFmtId="0" fontId="2" fillId="8" borderId="54" xfId="15" applyFont="1" applyFill="1" applyBorder="1" applyAlignment="1" applyProtection="1">
      <alignment horizontal="center" vertical="center" wrapText="1"/>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2" fillId="2" borderId="49" xfId="0" applyFont="1" applyFill="1" applyBorder="1" applyAlignment="1" applyProtection="1">
      <alignment vertical="center" wrapText="1"/>
      <protection locked="0"/>
    </xf>
    <xf numFmtId="0" fontId="2" fillId="2" borderId="43" xfId="0" applyFont="1" applyFill="1" applyBorder="1" applyAlignment="1" applyProtection="1">
      <alignment vertical="center" wrapText="1"/>
      <protection locked="0"/>
    </xf>
    <xf numFmtId="0" fontId="2" fillId="2" borderId="20" xfId="0" applyFont="1" applyFill="1" applyBorder="1" applyAlignment="1" applyProtection="1">
      <alignment vertical="center" wrapText="1"/>
      <protection locked="0"/>
    </xf>
    <xf numFmtId="3" fontId="2" fillId="0" borderId="33" xfId="19" applyNumberFormat="1" applyFont="1" applyFill="1" applyBorder="1" applyAlignment="1" applyProtection="1">
      <alignment horizontal="center" vertical="center" wrapText="1"/>
    </xf>
    <xf numFmtId="3" fontId="2" fillId="0" borderId="30" xfId="19" applyNumberFormat="1"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19" xfId="0" applyFont="1" applyFill="1" applyBorder="1" applyAlignment="1" applyProtection="1">
      <alignment horizontal="center" vertical="center" wrapText="1"/>
    </xf>
    <xf numFmtId="0" fontId="18" fillId="10" borderId="42" xfId="0" applyNumberFormat="1" applyFont="1" applyFill="1" applyBorder="1" applyAlignment="1" applyProtection="1">
      <alignment horizontal="center" vertical="center" wrapText="1"/>
    </xf>
    <xf numFmtId="0" fontId="18" fillId="10" borderId="43" xfId="0" applyNumberFormat="1" applyFont="1" applyFill="1" applyBorder="1" applyAlignment="1" applyProtection="1">
      <alignment horizontal="center" vertical="center" wrapText="1"/>
    </xf>
    <xf numFmtId="0" fontId="18" fillId="10" borderId="44" xfId="0" applyNumberFormat="1" applyFont="1" applyFill="1" applyBorder="1" applyAlignment="1" applyProtection="1">
      <alignment horizontal="center" vertical="center" wrapText="1"/>
    </xf>
    <xf numFmtId="0" fontId="3" fillId="3" borderId="35" xfId="0" applyFont="1" applyFill="1" applyBorder="1" applyAlignment="1" applyProtection="1">
      <alignment horizontal="center" vertical="center" wrapText="1"/>
    </xf>
    <xf numFmtId="0" fontId="3" fillId="3" borderId="36" xfId="0" applyFont="1" applyFill="1" applyBorder="1" applyAlignment="1" applyProtection="1">
      <alignment horizontal="center" vertical="center" wrapText="1"/>
    </xf>
    <xf numFmtId="0" fontId="3" fillId="3" borderId="48" xfId="0" applyFont="1" applyFill="1" applyBorder="1" applyAlignment="1" applyProtection="1">
      <alignment horizontal="center" vertical="center" wrapText="1"/>
    </xf>
    <xf numFmtId="0" fontId="4" fillId="2" borderId="58" xfId="0" applyFont="1" applyFill="1" applyBorder="1" applyAlignment="1" applyProtection="1">
      <alignment horizontal="left" vertical="center" wrapText="1"/>
    </xf>
    <xf numFmtId="0" fontId="4" fillId="2" borderId="4" xfId="0" applyFont="1" applyFill="1" applyBorder="1" applyAlignment="1" applyProtection="1">
      <alignment horizontal="left" vertical="center" wrapText="1"/>
    </xf>
    <xf numFmtId="0" fontId="2" fillId="8" borderId="45" xfId="15" applyFont="1" applyFill="1" applyBorder="1" applyAlignment="1" applyProtection="1">
      <alignment horizontal="center" vertical="center" wrapText="1"/>
    </xf>
    <xf numFmtId="0" fontId="2" fillId="8" borderId="46" xfId="15" applyFont="1" applyFill="1" applyBorder="1" applyAlignment="1" applyProtection="1">
      <alignment horizontal="center" vertical="center" wrapText="1"/>
    </xf>
    <xf numFmtId="0" fontId="3" fillId="8" borderId="40" xfId="0" applyFont="1" applyFill="1" applyBorder="1" applyAlignment="1" applyProtection="1">
      <alignment horizontal="left" vertical="center" wrapText="1"/>
    </xf>
    <xf numFmtId="0" fontId="3" fillId="8" borderId="2" xfId="0" applyFont="1" applyFill="1" applyBorder="1" applyAlignment="1" applyProtection="1">
      <alignment horizontal="left" vertical="center" wrapText="1"/>
    </xf>
    <xf numFmtId="0" fontId="3" fillId="8" borderId="41" xfId="0" applyFont="1" applyFill="1" applyBorder="1" applyAlignment="1" applyProtection="1">
      <alignment horizontal="left" vertical="center" wrapText="1"/>
    </xf>
    <xf numFmtId="0" fontId="3" fillId="8" borderId="28" xfId="0" applyFont="1" applyFill="1" applyBorder="1" applyAlignment="1" applyProtection="1">
      <alignment horizontal="left" vertical="center" wrapText="1"/>
    </xf>
    <xf numFmtId="0" fontId="2" fillId="8" borderId="2" xfId="0" applyFont="1" applyFill="1" applyBorder="1" applyAlignment="1" applyProtection="1">
      <alignment horizontal="left" vertical="center" wrapText="1" readingOrder="1"/>
    </xf>
    <xf numFmtId="0" fontId="2" fillId="8" borderId="19" xfId="0" applyFont="1" applyFill="1" applyBorder="1" applyAlignment="1" applyProtection="1">
      <alignment horizontal="left" vertical="center" wrapText="1" readingOrder="1"/>
    </xf>
    <xf numFmtId="0" fontId="3" fillId="3" borderId="2" xfId="0"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0" fontId="3" fillId="3" borderId="5" xfId="0" applyFont="1" applyFill="1" applyBorder="1" applyAlignment="1" applyProtection="1">
      <alignment vertical="center" wrapText="1"/>
    </xf>
    <xf numFmtId="0" fontId="2" fillId="2" borderId="21" xfId="0" applyFont="1" applyFill="1" applyBorder="1" applyAlignment="1" applyProtection="1">
      <alignment horizontal="justify" vertical="center" wrapText="1"/>
    </xf>
    <xf numFmtId="0" fontId="2" fillId="2" borderId="22" xfId="0" applyFont="1" applyFill="1" applyBorder="1" applyAlignment="1" applyProtection="1">
      <alignment horizontal="justify" vertical="center" wrapText="1"/>
    </xf>
    <xf numFmtId="0" fontId="2" fillId="2" borderId="50" xfId="0" applyFont="1" applyFill="1" applyBorder="1" applyAlignment="1" applyProtection="1">
      <alignment horizontal="justify" vertical="center" wrapText="1"/>
    </xf>
    <xf numFmtId="0" fontId="2" fillId="2" borderId="51" xfId="0" applyFont="1" applyFill="1" applyBorder="1" applyAlignment="1" applyProtection="1">
      <alignment horizontal="justify" vertical="center" wrapText="1"/>
    </xf>
    <xf numFmtId="0" fontId="2" fillId="2" borderId="8" xfId="0" applyFont="1" applyFill="1" applyBorder="1" applyAlignment="1" applyProtection="1">
      <alignment horizontal="justify" vertical="center" wrapText="1"/>
    </xf>
    <xf numFmtId="0" fontId="2" fillId="2" borderId="9" xfId="0" applyFont="1" applyFill="1" applyBorder="1" applyAlignment="1" applyProtection="1">
      <alignment horizontal="justify" vertical="center" wrapText="1"/>
    </xf>
    <xf numFmtId="0" fontId="3" fillId="3" borderId="2" xfId="0" applyFont="1" applyFill="1" applyBorder="1" applyAlignment="1" applyProtection="1">
      <alignment vertical="center" wrapText="1"/>
    </xf>
    <xf numFmtId="0" fontId="3" fillId="3" borderId="45" xfId="0" applyFont="1" applyFill="1" applyBorder="1" applyAlignment="1" applyProtection="1">
      <alignment horizontal="center" vertical="center" wrapText="1"/>
    </xf>
    <xf numFmtId="0" fontId="3" fillId="3" borderId="56"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47" xfId="0" applyFont="1" applyFill="1" applyBorder="1" applyAlignment="1" applyProtection="1">
      <alignment horizontal="center" vertical="center" wrapText="1"/>
    </xf>
    <xf numFmtId="0" fontId="3" fillId="3" borderId="41" xfId="0" applyFont="1" applyFill="1" applyBorder="1" applyAlignment="1" applyProtection="1">
      <alignment horizontal="left" vertical="center" wrapText="1"/>
    </xf>
    <xf numFmtId="0" fontId="3" fillId="3" borderId="28" xfId="0" applyFont="1" applyFill="1" applyBorder="1" applyAlignment="1" applyProtection="1">
      <alignment horizontal="left" vertical="center" wrapText="1"/>
    </xf>
    <xf numFmtId="0" fontId="2" fillId="8" borderId="38" xfId="0" applyFont="1" applyFill="1" applyBorder="1" applyAlignment="1" applyProtection="1">
      <alignment horizontal="left" vertical="center" wrapText="1" readingOrder="1"/>
    </xf>
    <xf numFmtId="0" fontId="2" fillId="8" borderId="11" xfId="0" applyFont="1" applyFill="1" applyBorder="1" applyAlignment="1" applyProtection="1">
      <alignment horizontal="left" vertical="center" wrapText="1" readingOrder="1"/>
    </xf>
    <xf numFmtId="0" fontId="2" fillId="8" borderId="39" xfId="0" applyFont="1" applyFill="1" applyBorder="1" applyAlignment="1" applyProtection="1">
      <alignment horizontal="left" vertical="center" wrapText="1" readingOrder="1"/>
    </xf>
    <xf numFmtId="0" fontId="17" fillId="8" borderId="21" xfId="0" applyFont="1" applyFill="1" applyBorder="1" applyAlignment="1" applyProtection="1">
      <alignment horizontal="center" vertical="center" wrapText="1"/>
    </xf>
    <xf numFmtId="0" fontId="17" fillId="8" borderId="22" xfId="0" applyFont="1" applyFill="1" applyBorder="1" applyAlignment="1" applyProtection="1">
      <alignment horizontal="center" vertical="center" wrapText="1"/>
    </xf>
    <xf numFmtId="0" fontId="17" fillId="8" borderId="23" xfId="0" applyFont="1" applyFill="1" applyBorder="1" applyAlignment="1" applyProtection="1">
      <alignment horizontal="center" vertical="center" wrapText="1"/>
    </xf>
    <xf numFmtId="0" fontId="17" fillId="8" borderId="24" xfId="0" applyFont="1" applyFill="1" applyBorder="1" applyAlignment="1" applyProtection="1">
      <alignment horizontal="center" vertical="center" wrapText="1"/>
    </xf>
    <xf numFmtId="0" fontId="17" fillId="8" borderId="0" xfId="0" applyFont="1" applyFill="1" applyBorder="1" applyAlignment="1" applyProtection="1">
      <alignment horizontal="center" vertical="center" wrapText="1"/>
    </xf>
    <xf numFmtId="0" fontId="17" fillId="8" borderId="25" xfId="0" applyFont="1" applyFill="1" applyBorder="1" applyAlignment="1" applyProtection="1">
      <alignment horizontal="center" vertical="center" wrapText="1"/>
    </xf>
    <xf numFmtId="0" fontId="17" fillId="8" borderId="26" xfId="0" applyFont="1" applyFill="1" applyBorder="1" applyAlignment="1" applyProtection="1">
      <alignment horizontal="center" vertical="center" wrapText="1"/>
    </xf>
    <xf numFmtId="0" fontId="17" fillId="8" borderId="10" xfId="0" applyFont="1" applyFill="1" applyBorder="1" applyAlignment="1" applyProtection="1">
      <alignment horizontal="center" vertical="center" wrapText="1"/>
    </xf>
    <xf numFmtId="0" fontId="17" fillId="8" borderId="27" xfId="0" applyFont="1" applyFill="1" applyBorder="1" applyAlignment="1" applyProtection="1">
      <alignment horizontal="center" vertical="center" wrapText="1"/>
    </xf>
    <xf numFmtId="0" fontId="6" fillId="9" borderId="2" xfId="0" applyFont="1" applyFill="1" applyBorder="1" applyAlignment="1" applyProtection="1">
      <alignment horizontal="center" vertical="center" wrapText="1"/>
    </xf>
    <xf numFmtId="0" fontId="3" fillId="3" borderId="28" xfId="0" applyFont="1" applyFill="1" applyBorder="1" applyAlignment="1" applyProtection="1">
      <alignment vertical="center" wrapText="1"/>
    </xf>
    <xf numFmtId="9" fontId="2" fillId="0" borderId="29" xfId="19" applyNumberFormat="1" applyFont="1" applyFill="1" applyBorder="1" applyAlignment="1" applyProtection="1">
      <alignment horizontal="center" vertical="center" wrapText="1"/>
    </xf>
    <xf numFmtId="9" fontId="2" fillId="0" borderId="30" xfId="19" applyNumberFormat="1" applyFont="1" applyBorder="1" applyProtection="1"/>
    <xf numFmtId="9" fontId="2" fillId="0" borderId="31" xfId="19" applyNumberFormat="1" applyFont="1" applyBorder="1" applyProtection="1"/>
    <xf numFmtId="0" fontId="2" fillId="8" borderId="28"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3" fontId="2" fillId="0" borderId="34" xfId="19" applyNumberFormat="1" applyFont="1" applyFill="1" applyBorder="1" applyAlignment="1" applyProtection="1">
      <alignment horizontal="center" vertical="center" wrapText="1"/>
    </xf>
    <xf numFmtId="0" fontId="2" fillId="8" borderId="29" xfId="0" applyFont="1" applyFill="1" applyBorder="1" applyAlignment="1" applyProtection="1">
      <alignment horizontal="left" vertical="center" wrapText="1"/>
    </xf>
    <xf numFmtId="0" fontId="2" fillId="8" borderId="30" xfId="0" applyFont="1" applyFill="1" applyBorder="1" applyAlignment="1" applyProtection="1">
      <alignment horizontal="left" vertical="center" wrapText="1"/>
    </xf>
    <xf numFmtId="0" fontId="2" fillId="8" borderId="31" xfId="0" applyFont="1" applyFill="1" applyBorder="1" applyAlignment="1" applyProtection="1">
      <alignment horizontal="left" vertical="center" wrapText="1"/>
    </xf>
    <xf numFmtId="0" fontId="3" fillId="3" borderId="37" xfId="0" applyFont="1" applyFill="1" applyBorder="1" applyAlignment="1" applyProtection="1">
      <alignment horizontal="center" vertical="center" wrapText="1"/>
    </xf>
    <xf numFmtId="0" fontId="2" fillId="8" borderId="38" xfId="15" applyFont="1" applyFill="1" applyBorder="1" applyAlignment="1" applyProtection="1">
      <alignment horizontal="left" vertical="center" wrapText="1" readingOrder="1"/>
    </xf>
    <xf numFmtId="0" fontId="2" fillId="8" borderId="11" xfId="15" applyFont="1" applyFill="1" applyBorder="1" applyAlignment="1" applyProtection="1">
      <alignment horizontal="left" vertical="center" wrapText="1" readingOrder="1"/>
    </xf>
    <xf numFmtId="0" fontId="2" fillId="8" borderId="39" xfId="15" applyFont="1" applyFill="1" applyBorder="1" applyAlignment="1" applyProtection="1">
      <alignment horizontal="left" vertical="center" wrapText="1" readingOrder="1"/>
    </xf>
    <xf numFmtId="0" fontId="2" fillId="2" borderId="40"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6" fillId="7" borderId="42" xfId="0" applyFont="1" applyFill="1" applyBorder="1" applyAlignment="1">
      <alignment horizontal="center" vertical="center"/>
    </xf>
    <xf numFmtId="0" fontId="6" fillId="7" borderId="44" xfId="0" applyFont="1" applyFill="1" applyBorder="1" applyAlignment="1">
      <alignment horizontal="center" vertical="center"/>
    </xf>
    <xf numFmtId="0" fontId="6" fillId="7" borderId="42" xfId="0" applyFont="1" applyFill="1" applyBorder="1" applyAlignment="1" applyProtection="1">
      <alignment horizontal="left" vertical="center" wrapText="1"/>
    </xf>
    <xf numFmtId="0" fontId="6" fillId="7" borderId="44" xfId="0" applyFont="1" applyFill="1" applyBorder="1" applyAlignment="1" applyProtection="1">
      <alignment horizontal="left" vertical="center" wrapText="1"/>
    </xf>
    <xf numFmtId="0" fontId="0" fillId="0" borderId="2" xfId="0" applyBorder="1" applyAlignment="1">
      <alignment horizontal="center" vertical="center"/>
    </xf>
    <xf numFmtId="0" fontId="0" fillId="0" borderId="52" xfId="0" applyBorder="1" applyAlignment="1">
      <alignment horizontal="center" vertical="center"/>
    </xf>
  </cellXfs>
  <cellStyles count="25">
    <cellStyle name="Date" xfId="1"/>
    <cellStyle name="Euro" xfId="2"/>
    <cellStyle name="Fixed" xfId="3"/>
    <cellStyle name="Heading1" xfId="4"/>
    <cellStyle name="Heading2" xfId="5"/>
    <cellStyle name="Hipervínculo 2" xfId="6"/>
    <cellStyle name="Hipervínculo 2 2" xfId="7"/>
    <cellStyle name="Hipervínculo 2_GSVC-1.0-9-02" xfId="8"/>
    <cellStyle name="Millares" xfId="9" builtinId="3"/>
    <cellStyle name="Millares 2" xfId="10"/>
    <cellStyle name="Millares 2 2" xfId="11"/>
    <cellStyle name="Millares 3" xfId="12"/>
    <cellStyle name="MillÔres [0]_LISTADO MAESTRO DE DOCUMENTOS" xfId="13"/>
    <cellStyle name="Normal" xfId="0" builtinId="0"/>
    <cellStyle name="Normal 2" xfId="14"/>
    <cellStyle name="Normal 2 2" xfId="15"/>
    <cellStyle name="Normal 2 3" xfId="16"/>
    <cellStyle name="Normal 2 4" xfId="17"/>
    <cellStyle name="Normal 3" xfId="18"/>
    <cellStyle name="Porcentaje" xfId="19" builtinId="5"/>
    <cellStyle name="Porcentaje 2" xfId="20"/>
    <cellStyle name="Porcentaje 3" xfId="21"/>
    <cellStyle name="Porcentual 2" xfId="22"/>
    <cellStyle name="Porcentual 2 2" xfId="23"/>
    <cellStyle name="Total 2" xfId="24"/>
  </cellStyles>
  <dxfs count="4">
    <dxf>
      <font>
        <b/>
        <i val="0"/>
      </font>
      <fill>
        <patternFill>
          <bgColor rgb="FFFF0000"/>
        </patternFill>
      </fill>
    </dxf>
    <dxf>
      <font>
        <b/>
        <i val="0"/>
      </font>
      <fill>
        <patternFill>
          <bgColor rgb="FFFFFF00"/>
        </patternFill>
      </fill>
    </dxf>
    <dxf>
      <font>
        <b/>
        <i val="0"/>
      </font>
      <fill>
        <patternFill>
          <bgColor theme="6"/>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939755577427822"/>
          <c:y val="0.11423568101418152"/>
          <c:w val="0.85105855928888396"/>
          <c:h val="0.59146523547764074"/>
        </c:manualLayout>
      </c:layout>
      <c:lineChart>
        <c:grouping val="standard"/>
        <c:varyColors val="0"/>
        <c:ser>
          <c:idx val="0"/>
          <c:order val="0"/>
          <c:tx>
            <c:strRef>
              <c:f>'Indicador GIT-I03'!$D$30</c:f>
              <c:strCache>
                <c:ptCount val="1"/>
                <c:pt idx="0">
                  <c:v>Número de turistas nacionales que se espera visiten Bogotá</c:v>
                </c:pt>
              </c:strCache>
            </c:strRef>
          </c:tx>
          <c:cat>
            <c:strRef>
              <c:f>'Indicador GIT-I03'!$B$31:$C$42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GIT-I03'!$D$31:$D$42</c:f>
              <c:numCache>
                <c:formatCode>#,##0</c:formatCode>
                <c:ptCount val="12"/>
                <c:pt idx="0">
                  <c:v>479958.75</c:v>
                </c:pt>
                <c:pt idx="1">
                  <c:v>600228.5</c:v>
                </c:pt>
                <c:pt idx="2">
                  <c:v>707607.5</c:v>
                </c:pt>
                <c:pt idx="3">
                  <c:v>695760</c:v>
                </c:pt>
                <c:pt idx="4">
                  <c:v>787707.75</c:v>
                </c:pt>
                <c:pt idx="5">
                  <c:v>560637.75</c:v>
                </c:pt>
                <c:pt idx="6">
                  <c:v>691565.5</c:v>
                </c:pt>
                <c:pt idx="7">
                  <c:v>565531.75</c:v>
                </c:pt>
                <c:pt idx="8">
                  <c:v>606499.5</c:v>
                </c:pt>
                <c:pt idx="9">
                  <c:v>591549.5</c:v>
                </c:pt>
                <c:pt idx="10">
                  <c:v>535562.5</c:v>
                </c:pt>
                <c:pt idx="11">
                  <c:v>829346.75</c:v>
                </c:pt>
              </c:numCache>
            </c:numRef>
          </c:val>
          <c:smooth val="0"/>
          <c:extLst>
            <c:ext xmlns:c16="http://schemas.microsoft.com/office/drawing/2014/chart" uri="{C3380CC4-5D6E-409C-BE32-E72D297353CC}">
              <c16:uniqueId val="{00000000-C243-48AA-B512-E5C6F29BE20F}"/>
            </c:ext>
          </c:extLst>
        </c:ser>
        <c:ser>
          <c:idx val="1"/>
          <c:order val="1"/>
          <c:tx>
            <c:strRef>
              <c:f>'Indicador GIT-I03'!$E$30</c:f>
              <c:strCache>
                <c:ptCount val="1"/>
                <c:pt idx="0">
                  <c:v>Número de turistas nacionales que visitan Bogotá</c:v>
                </c:pt>
              </c:strCache>
            </c:strRef>
          </c:tx>
          <c:cat>
            <c:strRef>
              <c:f>'Indicador GIT-I03'!$B$31:$C$42</c:f>
              <c:strCache>
                <c:ptCount val="12"/>
                <c:pt idx="0">
                  <c:v>Enero </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 GIT-I03'!$E$31:$E$42</c:f>
              <c:numCache>
                <c:formatCode>#,##0</c:formatCode>
                <c:ptCount val="12"/>
                <c:pt idx="0">
                  <c:v>920176.66666666663</c:v>
                </c:pt>
                <c:pt idx="1">
                  <c:v>910893</c:v>
                </c:pt>
                <c:pt idx="2">
                  <c:v>945052</c:v>
                </c:pt>
                <c:pt idx="3">
                  <c:v>904585</c:v>
                </c:pt>
                <c:pt idx="4">
                  <c:v>883042</c:v>
                </c:pt>
                <c:pt idx="5">
                  <c:v>859410</c:v>
                </c:pt>
                <c:pt idx="6">
                  <c:v>862337</c:v>
                </c:pt>
                <c:pt idx="7">
                  <c:v>806120</c:v>
                </c:pt>
                <c:pt idx="8">
                  <c:v>839449</c:v>
                </c:pt>
                <c:pt idx="9">
                  <c:v>1110187</c:v>
                </c:pt>
                <c:pt idx="10">
                  <c:v>745619</c:v>
                </c:pt>
                <c:pt idx="11">
                  <c:v>1258567</c:v>
                </c:pt>
              </c:numCache>
            </c:numRef>
          </c:val>
          <c:smooth val="0"/>
          <c:extLst>
            <c:ext xmlns:c16="http://schemas.microsoft.com/office/drawing/2014/chart" uri="{C3380CC4-5D6E-409C-BE32-E72D297353CC}">
              <c16:uniqueId val="{00000001-C243-48AA-B512-E5C6F29BE20F}"/>
            </c:ext>
          </c:extLst>
        </c:ser>
        <c:dLbls>
          <c:showLegendKey val="0"/>
          <c:showVal val="0"/>
          <c:showCatName val="0"/>
          <c:showSerName val="0"/>
          <c:showPercent val="0"/>
          <c:showBubbleSize val="0"/>
        </c:dLbls>
        <c:marker val="1"/>
        <c:smooth val="0"/>
        <c:axId val="461420688"/>
        <c:axId val="461422648"/>
      </c:lineChart>
      <c:catAx>
        <c:axId val="461420688"/>
        <c:scaling>
          <c:orientation val="minMax"/>
        </c:scaling>
        <c:delete val="0"/>
        <c:axPos val="b"/>
        <c:numFmt formatCode="General" sourceLinked="1"/>
        <c:majorTickMark val="out"/>
        <c:minorTickMark val="none"/>
        <c:tickLblPos val="nextTo"/>
        <c:txPr>
          <a:bodyPr rot="-2700000" vert="horz"/>
          <a:lstStyle/>
          <a:p>
            <a:pPr>
              <a:defRPr sz="700" b="0" i="0" u="none" strike="noStrike" baseline="0">
                <a:solidFill>
                  <a:srgbClr val="000000"/>
                </a:solidFill>
                <a:latin typeface="Calibri"/>
                <a:ea typeface="Calibri"/>
                <a:cs typeface="Calibri"/>
              </a:defRPr>
            </a:pPr>
            <a:endParaRPr lang="es-CO"/>
          </a:p>
        </c:txPr>
        <c:crossAx val="461422648"/>
        <c:crosses val="autoZero"/>
        <c:auto val="1"/>
        <c:lblAlgn val="ctr"/>
        <c:lblOffset val="100"/>
        <c:noMultiLvlLbl val="0"/>
      </c:catAx>
      <c:valAx>
        <c:axId val="4614226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61420688"/>
        <c:crosses val="autoZero"/>
        <c:crossBetween val="between"/>
      </c:valAx>
    </c:plotArea>
    <c:legend>
      <c:legendPos val="r"/>
      <c:layout>
        <c:manualLayout>
          <c:xMode val="edge"/>
          <c:yMode val="edge"/>
          <c:x val="5.8594130279169656E-3"/>
          <c:y val="0.8729744496223687"/>
          <c:w val="0.99414058697208307"/>
          <c:h val="0.11642616101558734"/>
        </c:manualLayout>
      </c:layout>
      <c:overlay val="0"/>
      <c:txPr>
        <a:bodyPr/>
        <a:lstStyle/>
        <a:p>
          <a:pPr>
            <a:defRPr sz="67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233" l="0.70000000000000062" r="0.70000000000000062" t="0.750000000000002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66675</xdr:colOff>
      <xdr:row>30</xdr:row>
      <xdr:rowOff>47625</xdr:rowOff>
    </xdr:from>
    <xdr:to>
      <xdr:col>12</xdr:col>
      <xdr:colOff>904875</xdr:colOff>
      <xdr:row>42</xdr:row>
      <xdr:rowOff>123825</xdr:rowOff>
    </xdr:to>
    <xdr:graphicFrame macro="">
      <xdr:nvGraphicFramePr>
        <xdr:cNvPr id="263134" name="7 Gráfico">
          <a:extLst>
            <a:ext uri="{FF2B5EF4-FFF2-40B4-BE49-F238E27FC236}">
              <a16:creationId xmlns:a16="http://schemas.microsoft.com/office/drawing/2014/main" id="{B5637A4C-C620-4C21-BBD5-E848F409D8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263135" name="3 Imagen" descr="CG268.png">
          <a:extLst>
            <a:ext uri="{FF2B5EF4-FFF2-40B4-BE49-F238E27FC236}">
              <a16:creationId xmlns:a16="http://schemas.microsoft.com/office/drawing/2014/main" id="{9855021E-0C6B-4B18-B4ED-59B71C15202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57225" y="57150"/>
          <a:ext cx="80962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erver\COMPARTIDA%20PLANEACION%20Y%20SISTEMAS\Documents%20and%20Settings\jtarapuez\Mis%20documentos\Dropbox\Trabajo\IDT\Trabajo%20(1)\POAS\POA%202015\Enero\Nuevo%20Formato%20POA%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bkserver\COMPARTIDA%20PLANEACION%20Y%20SISTEMAS\Users\mgomez\Documents\MARCELA%20IDT\2018\INDICADORES\Seguimiento%20indicadores\I%20trimestre\Gesti&#243;n%20Contractual\Solcitud%20%20I%20Trimestre\HV%20Indicador%20Eficiencia%20liquidacion%20de%20contratos%20-%20I%20Trimestr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H.V."/>
      <sheetName val="Instructivo"/>
      <sheetName val="Fuente"/>
    </sheetNames>
    <sheetDataSet>
      <sheetData sheetId="0"/>
      <sheetData sheetId="1"/>
      <sheetData sheetId="2">
        <row r="3">
          <cell r="C3" t="str">
            <v xml:space="preserve">Atender 100% las necesidades relacionadas con la prestación de servicios de apoyo a la gestión de la entidad </v>
          </cell>
          <cell r="F3" t="str">
            <v>Cinco (5) atractivos turísticos intervenidos</v>
          </cell>
          <cell r="M3" t="str">
            <v>&lt;Diligencie el campo anterior&gt;</v>
          </cell>
          <cell r="O3" t="str">
            <v>&lt;Seleccione una opción&gt;</v>
          </cell>
          <cell r="P3" t="str">
            <v>&lt;Seleccione el Área Solicitante&gt;</v>
          </cell>
          <cell r="R3" t="str">
            <v>&lt;Seleccione una opción&gt;</v>
          </cell>
        </row>
        <row r="4">
          <cell r="C4" t="str">
            <v>Implementar y mantener 100% el sistema integrado de gestión de la entidad</v>
          </cell>
          <cell r="F4" t="str">
            <v>Fortalecer doscientas (200) empresas, prestadores de servicios turísticos y complementarios</v>
          </cell>
          <cell r="O4" t="str">
            <v>01.-Direccionamiento estratégico</v>
          </cell>
          <cell r="P4" t="str">
            <v>Dirección General</v>
          </cell>
          <cell r="R4" t="str">
            <v>1- Mejorar las condiciones de competitividad, sostenibilidad y accesibilidad turística de Bogotá a través del fortalecimiento y desarrollo de productos turísticos, la innovación en la gestión, la articulación con la cadena de valor y otros sectores, aport</v>
          </cell>
        </row>
        <row r="5">
          <cell r="C5" t="str">
            <v>Asesorar 100% a los procesos en el desarrollo de las actividades clave para el logro de objetivos y metas institucionales.</v>
          </cell>
          <cell r="F5" t="str">
            <v>Quinientas (500) personas vinculadas a procesos de formación</v>
          </cell>
          <cell r="O5" t="str">
            <v>02.-Comunicaciones</v>
          </cell>
          <cell r="P5" t="str">
            <v>Subdirección Corporativa y de Control Disciplinario</v>
          </cell>
          <cell r="R5" t="str">
            <v>2- Posicionar a Bogotá como destino turístico a través de la divulgación de su oferta y productos turísticos con el fin de atraer visitantes a nivel nacional e internacional y mejorar la imagen de la ciudad, generando desarrollo, confianza y felicidad par</v>
          </cell>
        </row>
        <row r="6">
          <cell r="C6" t="str">
            <v>Lograr una ejecución presupuestal de inversión a nivel de compromisos, superior al 95% al cierre de la vigencia fiscal.</v>
          </cell>
          <cell r="F6" t="str">
            <v>Realizar cuatro (4) investigaciones del sector turismo de Bogotá</v>
          </cell>
          <cell r="O6" t="str">
            <v>03.-Gestión de información turística</v>
          </cell>
          <cell r="P6" t="str">
            <v>Subdirección de Promoción y Mercadeo</v>
          </cell>
          <cell r="R6" t="str">
            <v>3- Afianzar la gestión de la entidad a través de la implementación de estrategias de fortalecimiento institucional que contribuyan a posicionar al Instituto como líder a nivel nacional e internacional, en el desarrollo de Bogotá como un destino turístico</v>
          </cell>
        </row>
        <row r="7">
          <cell r="C7" t="str">
            <v>Atender al 100%  las actividades de gestión de las comunicaciones internas y  externas  del Instituto Distrital de Turismo</v>
          </cell>
          <cell r="F7" t="str">
            <v>Todas las metas asociadas al proyecto</v>
          </cell>
          <cell r="O7" t="str">
            <v>04.-Gestión de destino competitivo y sostenible</v>
          </cell>
          <cell r="P7" t="str">
            <v>Subdirección de Gestión del Destino</v>
          </cell>
        </row>
        <row r="8">
          <cell r="C8" t="str">
            <v>Todas metas las asociadas al proceso</v>
          </cell>
          <cell r="F8" t="str">
            <v>Novecientas mil (900.000) personas atendidas a través de la red de información turística</v>
          </cell>
          <cell r="O8" t="str">
            <v>05.-Promoción y mercadeo turístico de ciudad</v>
          </cell>
          <cell r="P8" t="str">
            <v>Oficina Asesora de Planeación y Sistemas</v>
          </cell>
        </row>
        <row r="9">
          <cell r="C9" t="str">
            <v>Realizar 4  investigaciones del sector turismo de Bogotá</v>
          </cell>
          <cell r="F9" t="str">
            <v xml:space="preserve">Participar y/o realizar doscientas cincuenta (250) actividades de promoción y posicionamiento turístico </v>
          </cell>
          <cell r="O9" t="str">
            <v>06.-Gestión del talento humano</v>
          </cell>
          <cell r="P9" t="str">
            <v>Oficina Asesora Jurídica</v>
          </cell>
        </row>
        <row r="10">
          <cell r="C10" t="str">
            <v>Realizar 8 estudios de caracterización de oferta turística de Bogotá y/o del comportamiento de la demanda turística en la ciudad.</v>
          </cell>
          <cell r="F10" t="str">
            <v>Todas las asociadas al proyecto</v>
          </cell>
          <cell r="O10" t="str">
            <v>07.-Gestión de bienes y servicios</v>
          </cell>
          <cell r="P10" t="str">
            <v>Observatorio Turístico</v>
          </cell>
        </row>
        <row r="11">
          <cell r="C11" t="str">
            <v>Fortalecer 100% el Sistema de Información Turística de Bogotá</v>
          </cell>
          <cell r="F11" t="str">
            <v>80% del Sistema Integrado de Gestión Implementado y mantenido</v>
          </cell>
          <cell r="O11" t="str">
            <v>08.-Gestión financiera</v>
          </cell>
          <cell r="P11" t="str">
            <v>Comunicaciones</v>
          </cell>
        </row>
        <row r="12">
          <cell r="C12" t="str">
            <v>Fortalecer 5 productos turísticos de Bogotá</v>
          </cell>
          <cell r="O12" t="str">
            <v>09.-Gestión jurídica y contractual</v>
          </cell>
          <cell r="P12" t="str">
            <v>Control Interno</v>
          </cell>
        </row>
        <row r="13">
          <cell r="C13" t="str">
            <v>Fortalecer 200 empresas del sector turístico a través de procesos de acompañamiento en calidad, innovación, sostenibilidad,  ética y responsabilidad social</v>
          </cell>
          <cell r="O13" t="str">
            <v>10.-Gestión documental</v>
          </cell>
        </row>
        <row r="14">
          <cell r="C14" t="str">
            <v>Formar 500 líderes del sector, a través de procesos de formación en liderazgo,  gestión del desarrollo turístico, bilingüismo, entre otros</v>
          </cell>
          <cell r="O14" t="str">
            <v>11.-Gestión tecnológica</v>
          </cell>
        </row>
        <row r="15">
          <cell r="C15" t="str">
            <v>Capacitar 16.000 prestadores de servicios turísticos y conexos, en cultura turística</v>
          </cell>
          <cell r="O15" t="str">
            <v>12.-Atención al ciudadano</v>
          </cell>
        </row>
        <row r="16">
          <cell r="C16" t="str">
            <v>Acompañar 6 localidades en la implementación de actividades y procesos de fortalecimiento turístico</v>
          </cell>
          <cell r="O16" t="str">
            <v>13.-Evaluación institucional</v>
          </cell>
        </row>
        <row r="17">
          <cell r="C17" t="str">
            <v>Intervenir 5 atractivos turísticos de naturaleza y urbanos</v>
          </cell>
          <cell r="O17" t="str">
            <v>14.-Control interno disciplinario</v>
          </cell>
        </row>
        <row r="18">
          <cell r="C18" t="str">
            <v>Mantener 100% el sistema de señalización e infraestructura turística  instalado en la ciudad de Bogotá</v>
          </cell>
        </row>
        <row r="19">
          <cell r="C19" t="str">
            <v>Implementar 100 % el sistema de señalización turística de Bogotá</v>
          </cell>
        </row>
        <row r="20">
          <cell r="C20" t="str">
            <v>Atender 900.000 personas a través de la red de información turística</v>
          </cell>
        </row>
        <row r="21">
          <cell r="C21" t="str">
            <v xml:space="preserve">Participar y/o realizar 250 actividades de promoción y posicionamiento turístico </v>
          </cell>
        </row>
        <row r="22">
          <cell r="C22" t="str">
            <v>Diseñar e implementar 100% una estrategia con herramientas digitales y de nuevas tecnologías para la promoción y mercadeo de Bogotá</v>
          </cell>
        </row>
        <row r="23">
          <cell r="C23" t="str">
            <v>Todas metas las asociadas al proceso</v>
          </cell>
        </row>
        <row r="24">
          <cell r="C24" t="str">
            <v xml:space="preserve">Atender 100% las necesidades relacionadas con la prestación de servicios de apoyo a la gestión de la entidad </v>
          </cell>
        </row>
        <row r="25">
          <cell r="C25" t="str">
            <v>Implementar y mantener 100% el sistema integrado de gestión de la entidad</v>
          </cell>
        </row>
        <row r="26">
          <cell r="C26" t="str">
            <v>G.T.H. Implementar 100% los planes institucionales de bienestar, capacitación y seguridad y salud en el trabajo</v>
          </cell>
        </row>
        <row r="27">
          <cell r="C27" t="str">
            <v>G.T.H. Mantener 100% la gestión del desarrollo del talento humano</v>
          </cell>
        </row>
        <row r="28">
          <cell r="C28" t="str">
            <v>G.T.H. Alcanzar un 90% de satisfacción en las actividades realizadas en el marco de los programas de bienestar, capacitación y SG-SST</v>
          </cell>
        </row>
        <row r="29">
          <cell r="C29" t="str">
            <v>G.B.S. Atender 100% las necesidades de adecuación y mantenimiento de la infraestructura física y operativa del IDT</v>
          </cell>
        </row>
        <row r="30">
          <cell r="C30" t="str">
            <v>G.B.S. Atender 100% las necesidades de servicios administrativos para el funcionamiento del IDT.</v>
          </cell>
        </row>
        <row r="31">
          <cell r="C31" t="str">
            <v>G.B.S. Manejar y controlar el 100% de los bienes del IDT.</v>
          </cell>
        </row>
        <row r="32">
          <cell r="C32" t="str">
            <v>G.F. Gestionar que el PAC NO ejecutado por el IDT no supere el 11,3% frente a la programación mensual</v>
          </cell>
        </row>
        <row r="33">
          <cell r="C33" t="str">
            <v>G.F. Generar oportunamente el 100% de los informes presupuestales para el adecuada toma de decisiones del comité directivo de la Entidad.</v>
          </cell>
        </row>
        <row r="34">
          <cell r="C34" t="str">
            <v>G.F. Documentar e implementar 100% las normas internacionales de contabilidad</v>
          </cell>
        </row>
        <row r="35">
          <cell r="C35" t="str">
            <v xml:space="preserve">G.F. Mantener el 100% de la gestión contable del IDT </v>
          </cell>
        </row>
        <row r="36">
          <cell r="C36" t="str">
            <v>G.J.C. Gestionar el 100% de los contratos requeridos por la entidad para el cumplimiento de su misionalidad</v>
          </cell>
        </row>
        <row r="37">
          <cell r="C37" t="str">
            <v>G.J.C. Atender el 100% de los requerimientos en materia de defensa judicial y conceptos jurídicos</v>
          </cell>
        </row>
        <row r="38">
          <cell r="C38" t="str">
            <v>G.D. Implementar y mantener 100% el sistema integrado de consevación</v>
          </cell>
        </row>
        <row r="39">
          <cell r="C39" t="str">
            <v>G.D. Mantener y hacer seguimiento al 100% del  subsistema interno de gestión de archivos - SIGA en el IDT</v>
          </cell>
        </row>
        <row r="40">
          <cell r="C40" t="str">
            <v>G.T. Atender 100% las necesidades de infraestructura tecnológica del IDT</v>
          </cell>
        </row>
        <row r="41">
          <cell r="C41" t="str">
            <v>A.C. Implementar el 100% de las estrategias de atención al ciudadano, prevención de la corrupción y participación ciudadana y control social</v>
          </cell>
        </row>
        <row r="42">
          <cell r="C42" t="str">
            <v>Todas metas las asociadas al proceso</v>
          </cell>
        </row>
        <row r="43">
          <cell r="C43" t="str">
            <v xml:space="preserve">Atender 100% las necesidades relacionadas con la prestación de servicios de apoyo a la gestión de la entidad </v>
          </cell>
        </row>
        <row r="44">
          <cell r="C44" t="str">
            <v>Implementar y mantener 100% el sistema integrado de gestión de la entidad</v>
          </cell>
        </row>
        <row r="45">
          <cell r="C45" t="str">
            <v>Realizar 417 actividades en cumplimiento de los roles de las Oficinas de Control Interno y  de acuerdo a lo establecido en el programa anual de auditorias aprobado por el Comité Coordinador de Control Interno.</v>
          </cell>
        </row>
        <row r="46">
          <cell r="C46" t="str">
            <v>Dar trámite al 100% de los procesos disciplinariosque requieran actuacion procesal, de conformidad  con la Ley 734 de 2002.</v>
          </cell>
        </row>
        <row r="47">
          <cell r="C47" t="str">
            <v>Todas metas las asociadas al proceso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1"/>
      <sheetName val="t2"/>
      <sheetName val="t3"/>
      <sheetName val="Hoja1"/>
    </sheetNames>
    <sheetDataSet>
      <sheetData sheetId="0" refreshError="1"/>
      <sheetData sheetId="1" refreshError="1"/>
      <sheetData sheetId="2" refreshError="1"/>
      <sheetData sheetId="3" refreshError="1">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50"/>
  </sheetPr>
  <dimension ref="A1:P58"/>
  <sheetViews>
    <sheetView showZeros="0" tabSelected="1" view="pageBreakPreview" topLeftCell="B4" zoomScaleNormal="100" zoomScaleSheetLayoutView="100" workbookViewId="0">
      <selection activeCell="D15" sqref="D15:G16"/>
    </sheetView>
  </sheetViews>
  <sheetFormatPr baseColWidth="10" defaultColWidth="9.140625" defaultRowHeight="12.75" x14ac:dyDescent="0.2"/>
  <cols>
    <col min="1" max="1" width="1.5703125" style="36" customWidth="1"/>
    <col min="2" max="2" width="4.7109375" style="36" customWidth="1"/>
    <col min="3" max="3" width="11.7109375" style="36" customWidth="1"/>
    <col min="4" max="4" width="17.42578125" style="36" customWidth="1"/>
    <col min="5" max="5" width="16" style="36" customWidth="1"/>
    <col min="6" max="6" width="12.85546875" style="36" customWidth="1"/>
    <col min="7" max="8" width="14.85546875" style="36" customWidth="1"/>
    <col min="9" max="9" width="14.7109375" style="36" customWidth="1"/>
    <col min="10" max="10" width="11.42578125" style="36" customWidth="1"/>
    <col min="11" max="11" width="18" style="36" customWidth="1"/>
    <col min="12" max="12" width="7" style="36" customWidth="1"/>
    <col min="13" max="13" width="14.7109375" style="36" customWidth="1"/>
    <col min="14" max="14" width="11.140625" style="36" customWidth="1"/>
    <col min="15" max="15" width="11.5703125" style="36" customWidth="1"/>
    <col min="16" max="16" width="1.140625" style="36" customWidth="1"/>
    <col min="17" max="16384" width="9.140625" style="36"/>
  </cols>
  <sheetData>
    <row r="1" spans="1:16" s="37" customFormat="1" ht="21.75" customHeight="1" x14ac:dyDescent="0.2">
      <c r="A1" s="36"/>
      <c r="B1" s="110"/>
      <c r="C1" s="111"/>
      <c r="D1" s="112"/>
      <c r="E1" s="201" t="s">
        <v>117</v>
      </c>
      <c r="F1" s="202"/>
      <c r="G1" s="202"/>
      <c r="H1" s="202"/>
      <c r="I1" s="202"/>
      <c r="J1" s="202"/>
      <c r="K1" s="202"/>
      <c r="L1" s="202"/>
      <c r="M1" s="202"/>
      <c r="N1" s="202"/>
      <c r="O1" s="203"/>
      <c r="P1" s="36"/>
    </row>
    <row r="2" spans="1:16" s="37" customFormat="1" ht="23.25" customHeight="1" x14ac:dyDescent="0.2">
      <c r="A2" s="36"/>
      <c r="B2" s="113"/>
      <c r="C2" s="114"/>
      <c r="D2" s="115"/>
      <c r="E2" s="204"/>
      <c r="F2" s="205"/>
      <c r="G2" s="205"/>
      <c r="H2" s="205"/>
      <c r="I2" s="205"/>
      <c r="J2" s="205"/>
      <c r="K2" s="205"/>
      <c r="L2" s="205"/>
      <c r="M2" s="205"/>
      <c r="N2" s="205"/>
      <c r="O2" s="206"/>
      <c r="P2" s="36"/>
    </row>
    <row r="3" spans="1:16" s="37" customFormat="1" ht="25.5" customHeight="1" x14ac:dyDescent="0.2">
      <c r="A3" s="36"/>
      <c r="B3" s="116"/>
      <c r="C3" s="117"/>
      <c r="D3" s="118"/>
      <c r="E3" s="207"/>
      <c r="F3" s="208"/>
      <c r="G3" s="208"/>
      <c r="H3" s="208"/>
      <c r="I3" s="208"/>
      <c r="J3" s="208"/>
      <c r="K3" s="208"/>
      <c r="L3" s="208"/>
      <c r="M3" s="208"/>
      <c r="N3" s="208"/>
      <c r="O3" s="209"/>
      <c r="P3" s="36"/>
    </row>
    <row r="4" spans="1:16" s="37" customFormat="1" ht="18.75" customHeight="1" thickBot="1" x14ac:dyDescent="0.25">
      <c r="A4" s="36"/>
      <c r="B4" s="38"/>
      <c r="C4" s="38"/>
      <c r="D4" s="38"/>
      <c r="E4" s="38"/>
      <c r="F4" s="38"/>
      <c r="G4" s="38"/>
      <c r="H4" s="38"/>
      <c r="I4" s="38"/>
      <c r="J4" s="38"/>
      <c r="K4" s="38"/>
      <c r="L4" s="38"/>
      <c r="M4" s="38"/>
      <c r="N4" s="38"/>
      <c r="O4" s="38"/>
      <c r="P4" s="36"/>
    </row>
    <row r="5" spans="1:16" s="37" customFormat="1" ht="19.5" customHeight="1" thickBot="1" x14ac:dyDescent="0.25">
      <c r="A5" s="36"/>
      <c r="B5" s="135" t="s">
        <v>0</v>
      </c>
      <c r="C5" s="136"/>
      <c r="D5" s="136"/>
      <c r="E5" s="136"/>
      <c r="F5" s="136"/>
      <c r="G5" s="136"/>
      <c r="H5" s="136"/>
      <c r="I5" s="136"/>
      <c r="J5" s="136"/>
      <c r="K5" s="136"/>
      <c r="L5" s="136"/>
      <c r="M5" s="136"/>
      <c r="N5" s="136"/>
      <c r="O5" s="137"/>
      <c r="P5" s="36"/>
    </row>
    <row r="6" spans="1:16" s="37" customFormat="1" ht="45" customHeight="1" x14ac:dyDescent="0.2">
      <c r="A6" s="36"/>
      <c r="B6" s="124" t="s">
        <v>149</v>
      </c>
      <c r="C6" s="125"/>
      <c r="D6" s="125"/>
      <c r="E6" s="125"/>
      <c r="F6" s="141" t="s">
        <v>37</v>
      </c>
      <c r="G6" s="141"/>
      <c r="H6" s="141"/>
      <c r="I6" s="141"/>
      <c r="J6" s="141"/>
      <c r="K6" s="141"/>
      <c r="L6" s="141"/>
      <c r="M6" s="141"/>
      <c r="N6" s="141"/>
      <c r="O6" s="142"/>
      <c r="P6" s="36"/>
    </row>
    <row r="7" spans="1:16" s="37" customFormat="1" ht="21" customHeight="1" x14ac:dyDescent="0.2">
      <c r="A7" s="36"/>
      <c r="B7" s="151" t="s">
        <v>151</v>
      </c>
      <c r="C7" s="152"/>
      <c r="D7" s="152"/>
      <c r="E7" s="152"/>
      <c r="F7" s="133" t="s">
        <v>40</v>
      </c>
      <c r="G7" s="134"/>
      <c r="H7" s="134"/>
      <c r="I7" s="134"/>
      <c r="J7" s="153"/>
      <c r="K7" s="150" t="s">
        <v>163</v>
      </c>
      <c r="L7" s="150"/>
      <c r="M7" s="147" t="s">
        <v>119</v>
      </c>
      <c r="N7" s="148"/>
      <c r="O7" s="149"/>
      <c r="P7" s="36"/>
    </row>
    <row r="8" spans="1:16" s="37" customFormat="1" ht="21" customHeight="1" x14ac:dyDescent="0.2">
      <c r="A8" s="36"/>
      <c r="B8" s="124" t="s">
        <v>153</v>
      </c>
      <c r="C8" s="125"/>
      <c r="D8" s="125"/>
      <c r="E8" s="125"/>
      <c r="F8" s="222" t="s">
        <v>114</v>
      </c>
      <c r="G8" s="223"/>
      <c r="H8" s="223"/>
      <c r="I8" s="223"/>
      <c r="J8" s="223"/>
      <c r="K8" s="223"/>
      <c r="L8" s="223"/>
      <c r="M8" s="223"/>
      <c r="N8" s="223"/>
      <c r="O8" s="224"/>
      <c r="P8" s="36"/>
    </row>
    <row r="9" spans="1:16" s="37" customFormat="1" ht="21" customHeight="1" x14ac:dyDescent="0.2">
      <c r="A9" s="36"/>
      <c r="B9" s="124" t="s">
        <v>155</v>
      </c>
      <c r="C9" s="125"/>
      <c r="D9" s="125"/>
      <c r="E9" s="125"/>
      <c r="F9" s="180" t="s">
        <v>120</v>
      </c>
      <c r="G9" s="180"/>
      <c r="H9" s="180"/>
      <c r="I9" s="180"/>
      <c r="J9" s="180"/>
      <c r="K9" s="180"/>
      <c r="L9" s="180"/>
      <c r="M9" s="180"/>
      <c r="N9" s="180"/>
      <c r="O9" s="181"/>
      <c r="P9" s="36"/>
    </row>
    <row r="10" spans="1:16" s="37" customFormat="1" ht="21" customHeight="1" x14ac:dyDescent="0.2">
      <c r="A10" s="36"/>
      <c r="B10" s="124" t="s">
        <v>157</v>
      </c>
      <c r="C10" s="125"/>
      <c r="D10" s="125"/>
      <c r="E10" s="125"/>
      <c r="F10" s="198" t="s">
        <v>118</v>
      </c>
      <c r="G10" s="199"/>
      <c r="H10" s="199"/>
      <c r="I10" s="199"/>
      <c r="J10" s="199"/>
      <c r="K10" s="199"/>
      <c r="L10" s="199"/>
      <c r="M10" s="199"/>
      <c r="N10" s="199"/>
      <c r="O10" s="200"/>
      <c r="P10" s="36"/>
    </row>
    <row r="11" spans="1:16" s="37" customFormat="1" ht="21" customHeight="1" x14ac:dyDescent="0.2">
      <c r="A11" s="36"/>
      <c r="B11" s="124" t="s">
        <v>159</v>
      </c>
      <c r="C11" s="125"/>
      <c r="D11" s="125"/>
      <c r="E11" s="125"/>
      <c r="F11" s="133" t="s">
        <v>121</v>
      </c>
      <c r="G11" s="134"/>
      <c r="H11" s="134"/>
      <c r="I11" s="134"/>
      <c r="J11" s="134"/>
      <c r="K11" s="133" t="s">
        <v>122</v>
      </c>
      <c r="L11" s="134"/>
      <c r="M11" s="134"/>
      <c r="N11" s="134"/>
      <c r="O11" s="138"/>
      <c r="P11" s="36"/>
    </row>
    <row r="12" spans="1:16" s="37" customFormat="1" ht="21" customHeight="1" thickBot="1" x14ac:dyDescent="0.25">
      <c r="A12" s="36"/>
      <c r="B12" s="196" t="s">
        <v>161</v>
      </c>
      <c r="C12" s="197"/>
      <c r="D12" s="197"/>
      <c r="E12" s="197"/>
      <c r="F12" s="218" t="s">
        <v>21</v>
      </c>
      <c r="G12" s="219"/>
      <c r="H12" s="219"/>
      <c r="I12" s="219"/>
      <c r="J12" s="219"/>
      <c r="K12" s="219"/>
      <c r="L12" s="219"/>
      <c r="M12" s="219"/>
      <c r="N12" s="219"/>
      <c r="O12" s="220"/>
      <c r="P12" s="36"/>
    </row>
    <row r="13" spans="1:16" s="37" customFormat="1" ht="21" customHeight="1" thickBot="1" x14ac:dyDescent="0.25">
      <c r="A13" s="36"/>
      <c r="B13" s="38"/>
      <c r="C13" s="38"/>
      <c r="D13" s="38"/>
      <c r="E13" s="38"/>
      <c r="F13" s="38"/>
      <c r="G13" s="38"/>
      <c r="H13" s="38"/>
      <c r="I13" s="38"/>
      <c r="J13" s="38"/>
      <c r="K13" s="38"/>
      <c r="L13" s="38"/>
      <c r="M13" s="38"/>
      <c r="N13" s="38"/>
      <c r="O13" s="38"/>
      <c r="P13" s="36"/>
    </row>
    <row r="14" spans="1:16" s="37" customFormat="1" ht="28.5" customHeight="1" x14ac:dyDescent="0.2">
      <c r="A14" s="36"/>
      <c r="B14" s="192" t="s">
        <v>165</v>
      </c>
      <c r="C14" s="193"/>
      <c r="D14" s="139" t="s">
        <v>167</v>
      </c>
      <c r="E14" s="139"/>
      <c r="F14" s="139"/>
      <c r="G14" s="139"/>
      <c r="H14" s="139" t="s">
        <v>169</v>
      </c>
      <c r="I14" s="139"/>
      <c r="J14" s="139"/>
      <c r="K14" s="139"/>
      <c r="L14" s="139"/>
      <c r="M14" s="140"/>
      <c r="N14" s="139" t="s">
        <v>171</v>
      </c>
      <c r="O14" s="140"/>
      <c r="P14" s="36"/>
    </row>
    <row r="15" spans="1:16" ht="24.75" customHeight="1" x14ac:dyDescent="0.2">
      <c r="B15" s="225" t="s">
        <v>145</v>
      </c>
      <c r="C15" s="164"/>
      <c r="D15" s="143" t="s">
        <v>137</v>
      </c>
      <c r="E15" s="143"/>
      <c r="F15" s="143"/>
      <c r="G15" s="144"/>
      <c r="H15" s="185" t="s">
        <v>138</v>
      </c>
      <c r="I15" s="186"/>
      <c r="J15" s="186"/>
      <c r="K15" s="186"/>
      <c r="L15" s="186"/>
      <c r="M15" s="187"/>
      <c r="N15" s="120" t="s">
        <v>215</v>
      </c>
      <c r="O15" s="121"/>
    </row>
    <row r="16" spans="1:16" ht="25.5" customHeight="1" thickBot="1" x14ac:dyDescent="0.25">
      <c r="B16" s="226"/>
      <c r="C16" s="215"/>
      <c r="D16" s="145"/>
      <c r="E16" s="145"/>
      <c r="F16" s="145"/>
      <c r="G16" s="146"/>
      <c r="H16" s="188"/>
      <c r="I16" s="189"/>
      <c r="J16" s="189"/>
      <c r="K16" s="189"/>
      <c r="L16" s="189"/>
      <c r="M16" s="190"/>
      <c r="N16" s="122"/>
      <c r="O16" s="123"/>
    </row>
    <row r="17" spans="1:15" ht="13.5" thickBot="1" x14ac:dyDescent="0.25">
      <c r="B17" s="39"/>
      <c r="C17" s="39"/>
      <c r="D17" s="39"/>
      <c r="E17" s="39"/>
      <c r="F17" s="39"/>
      <c r="G17" s="39"/>
      <c r="H17" s="39"/>
      <c r="I17" s="39"/>
      <c r="J17" s="39"/>
      <c r="K17" s="39"/>
      <c r="L17" s="39"/>
      <c r="M17" s="39"/>
      <c r="N17" s="39"/>
      <c r="O17" s="39"/>
    </row>
    <row r="18" spans="1:15" ht="25.5" customHeight="1" x14ac:dyDescent="0.2">
      <c r="B18" s="171" t="s">
        <v>173</v>
      </c>
      <c r="C18" s="139"/>
      <c r="D18" s="139"/>
      <c r="E18" s="139"/>
      <c r="F18" s="139"/>
      <c r="G18" s="139"/>
      <c r="H18" s="139"/>
      <c r="I18" s="139"/>
      <c r="J18" s="139"/>
      <c r="K18" s="184" t="s">
        <v>175</v>
      </c>
      <c r="L18" s="184"/>
      <c r="M18" s="194" t="s">
        <v>123</v>
      </c>
      <c r="N18" s="194"/>
      <c r="O18" s="195"/>
    </row>
    <row r="19" spans="1:15" ht="29.25" customHeight="1" x14ac:dyDescent="0.2">
      <c r="B19" s="176" t="s">
        <v>139</v>
      </c>
      <c r="C19" s="177"/>
      <c r="D19" s="177"/>
      <c r="E19" s="177"/>
      <c r="F19" s="177"/>
      <c r="G19" s="177"/>
      <c r="H19" s="177"/>
      <c r="I19" s="177"/>
      <c r="J19" s="177"/>
      <c r="K19" s="191" t="s">
        <v>177</v>
      </c>
      <c r="L19" s="191"/>
      <c r="M19" s="164" t="s">
        <v>124</v>
      </c>
      <c r="N19" s="164"/>
      <c r="O19" s="165"/>
    </row>
    <row r="20" spans="1:15" ht="29.25" customHeight="1" thickBot="1" x14ac:dyDescent="0.25">
      <c r="B20" s="178"/>
      <c r="C20" s="179"/>
      <c r="D20" s="179"/>
      <c r="E20" s="179"/>
      <c r="F20" s="179"/>
      <c r="G20" s="179"/>
      <c r="H20" s="179"/>
      <c r="I20" s="179"/>
      <c r="J20" s="179"/>
      <c r="K20" s="211" t="s">
        <v>179</v>
      </c>
      <c r="L20" s="211"/>
      <c r="M20" s="215" t="s">
        <v>144</v>
      </c>
      <c r="N20" s="215"/>
      <c r="O20" s="216"/>
    </row>
    <row r="21" spans="1:15" s="40" customFormat="1" ht="13.5" thickBot="1" x14ac:dyDescent="0.25">
      <c r="B21" s="39"/>
      <c r="C21" s="39"/>
      <c r="D21" s="39"/>
      <c r="E21" s="39"/>
      <c r="F21" s="39"/>
      <c r="G21" s="39"/>
      <c r="H21" s="39"/>
      <c r="I21" s="39"/>
      <c r="J21" s="39"/>
      <c r="K21" s="39"/>
      <c r="L21" s="39"/>
      <c r="M21" s="39"/>
      <c r="N21" s="39"/>
      <c r="O21" s="39"/>
    </row>
    <row r="22" spans="1:15" ht="18" customHeight="1" thickBot="1" x14ac:dyDescent="0.25">
      <c r="B22" s="169" t="s">
        <v>181</v>
      </c>
      <c r="C22" s="170"/>
      <c r="D22" s="170"/>
      <c r="E22" s="221"/>
      <c r="F22" s="119" t="s">
        <v>183</v>
      </c>
      <c r="G22" s="104"/>
      <c r="H22" s="104"/>
      <c r="I22" s="104"/>
      <c r="J22" s="104"/>
      <c r="K22" s="104"/>
      <c r="L22" s="104"/>
      <c r="M22" s="119" t="s">
        <v>185</v>
      </c>
      <c r="N22" s="104"/>
      <c r="O22" s="105"/>
    </row>
    <row r="23" spans="1:15" ht="51" customHeight="1" thickBot="1" x14ac:dyDescent="0.25">
      <c r="B23" s="172" t="s">
        <v>137</v>
      </c>
      <c r="C23" s="173"/>
      <c r="D23" s="173"/>
      <c r="E23" s="173"/>
      <c r="F23" s="159" t="s">
        <v>141</v>
      </c>
      <c r="G23" s="160"/>
      <c r="H23" s="160"/>
      <c r="I23" s="160"/>
      <c r="J23" s="160"/>
      <c r="K23" s="160"/>
      <c r="L23" s="161"/>
      <c r="M23" s="156" t="s">
        <v>142</v>
      </c>
      <c r="N23" s="157"/>
      <c r="O23" s="158"/>
    </row>
    <row r="24" spans="1:15" ht="13.5" thickBot="1" x14ac:dyDescent="0.25">
      <c r="B24" s="41"/>
      <c r="C24" s="41"/>
      <c r="D24" s="41"/>
      <c r="E24" s="41"/>
      <c r="F24" s="41"/>
      <c r="G24" s="41"/>
      <c r="H24" s="41"/>
      <c r="I24" s="41"/>
      <c r="J24" s="41"/>
      <c r="K24" s="41"/>
      <c r="L24" s="41"/>
      <c r="M24" s="41"/>
      <c r="N24" s="41"/>
      <c r="O24" s="41"/>
    </row>
    <row r="25" spans="1:15" s="40" customFormat="1" ht="26.25" customHeight="1" x14ac:dyDescent="0.2">
      <c r="B25" s="171" t="s">
        <v>2</v>
      </c>
      <c r="C25" s="139"/>
      <c r="D25" s="139"/>
      <c r="E25" s="139"/>
      <c r="F25" s="139"/>
      <c r="G25" s="139"/>
      <c r="H25" s="139"/>
      <c r="I25" s="139"/>
      <c r="J25" s="139"/>
      <c r="K25" s="139"/>
      <c r="L25" s="139"/>
      <c r="M25" s="139"/>
      <c r="N25" s="139"/>
      <c r="O25" s="140"/>
    </row>
    <row r="26" spans="1:15" s="42" customFormat="1" ht="40.5" customHeight="1" x14ac:dyDescent="0.2">
      <c r="B26" s="126" t="s">
        <v>188</v>
      </c>
      <c r="C26" s="127"/>
      <c r="D26" s="128" t="s">
        <v>190</v>
      </c>
      <c r="E26" s="129"/>
      <c r="F26" s="182" t="s">
        <v>192</v>
      </c>
      <c r="G26" s="182"/>
      <c r="H26" s="130" t="s">
        <v>194</v>
      </c>
      <c r="I26" s="131"/>
      <c r="J26" s="132"/>
      <c r="K26" s="128" t="s">
        <v>196</v>
      </c>
      <c r="L26" s="129"/>
      <c r="M26" s="182" t="s">
        <v>198</v>
      </c>
      <c r="N26" s="182"/>
      <c r="O26" s="183"/>
    </row>
    <row r="27" spans="1:15" s="43" customFormat="1" ht="36.75" customHeight="1" thickBot="1" x14ac:dyDescent="0.25">
      <c r="B27" s="162">
        <v>8150000</v>
      </c>
      <c r="C27" s="163"/>
      <c r="D27" s="162">
        <f>D43</f>
        <v>7651955.75</v>
      </c>
      <c r="E27" s="163"/>
      <c r="F27" s="162">
        <v>8294713</v>
      </c>
      <c r="G27" s="163"/>
      <c r="H27" s="162">
        <f>+E43</f>
        <v>11045437.666666666</v>
      </c>
      <c r="I27" s="163"/>
      <c r="J27" s="217"/>
      <c r="K27" s="162">
        <f>+F43</f>
        <v>11045437.666666666</v>
      </c>
      <c r="L27" s="163"/>
      <c r="M27" s="212">
        <f>+H27/D27</f>
        <v>1.4434790303990801</v>
      </c>
      <c r="N27" s="213"/>
      <c r="O27" s="214"/>
    </row>
    <row r="28" spans="1:15" s="47" customFormat="1" ht="27" customHeight="1" thickBot="1" x14ac:dyDescent="0.25">
      <c r="B28" s="41"/>
      <c r="C28" s="41"/>
      <c r="D28" s="41"/>
      <c r="E28" s="41"/>
      <c r="F28" s="44"/>
      <c r="G28" s="44"/>
      <c r="H28" s="44"/>
      <c r="I28" s="44"/>
      <c r="J28" s="45"/>
      <c r="K28" s="45"/>
      <c r="L28" s="45"/>
      <c r="M28" s="46"/>
      <c r="N28" s="46"/>
      <c r="O28" s="46"/>
    </row>
    <row r="29" spans="1:15" s="42" customFormat="1" ht="20.25" customHeight="1" thickBot="1" x14ac:dyDescent="0.25">
      <c r="A29" s="48"/>
      <c r="B29" s="103" t="s">
        <v>3</v>
      </c>
      <c r="C29" s="104"/>
      <c r="D29" s="104"/>
      <c r="E29" s="104"/>
      <c r="F29" s="104"/>
      <c r="G29" s="104"/>
      <c r="H29" s="104"/>
      <c r="I29" s="104"/>
      <c r="J29" s="104"/>
      <c r="K29" s="104"/>
      <c r="L29" s="104"/>
      <c r="M29" s="105"/>
      <c r="N29" s="63"/>
      <c r="O29" s="63"/>
    </row>
    <row r="30" spans="1:15" s="42" customFormat="1" ht="72.75" customHeight="1" thickBot="1" x14ac:dyDescent="0.25">
      <c r="B30" s="169" t="s">
        <v>211</v>
      </c>
      <c r="C30" s="170"/>
      <c r="D30" s="49" t="s">
        <v>140</v>
      </c>
      <c r="E30" s="49" t="s">
        <v>137</v>
      </c>
      <c r="F30" s="64" t="s">
        <v>212</v>
      </c>
      <c r="G30" s="65" t="s">
        <v>213</v>
      </c>
      <c r="H30" s="166" t="str">
        <f>D15</f>
        <v>Número de turistas nacionales que visitan Bogotá</v>
      </c>
      <c r="I30" s="167"/>
      <c r="J30" s="167"/>
      <c r="K30" s="167"/>
      <c r="L30" s="167"/>
      <c r="M30" s="168"/>
    </row>
    <row r="31" spans="1:15" s="48" customFormat="1" x14ac:dyDescent="0.2">
      <c r="B31" s="174" t="s">
        <v>125</v>
      </c>
      <c r="C31" s="175"/>
      <c r="D31" s="86">
        <v>479958.75</v>
      </c>
      <c r="E31" s="86">
        <v>920176.66666666663</v>
      </c>
      <c r="F31" s="50">
        <f>+E31</f>
        <v>920176.66666666663</v>
      </c>
      <c r="G31" s="87">
        <f>+E31/D31</f>
        <v>1.9171994815526681</v>
      </c>
      <c r="H31" s="51"/>
      <c r="I31" s="51"/>
      <c r="J31" s="52"/>
      <c r="K31" s="52"/>
      <c r="L31" s="52"/>
      <c r="M31" s="53"/>
    </row>
    <row r="32" spans="1:15" s="40" customFormat="1" ht="15" customHeight="1" x14ac:dyDescent="0.2">
      <c r="B32" s="106" t="s">
        <v>126</v>
      </c>
      <c r="C32" s="107"/>
      <c r="D32" s="86">
        <v>600228.5</v>
      </c>
      <c r="E32" s="86">
        <v>910893</v>
      </c>
      <c r="F32" s="54">
        <f t="shared" ref="F32:F42" si="0">+E32+F31</f>
        <v>1831069.6666666665</v>
      </c>
      <c r="G32" s="87">
        <f t="shared" ref="G32:G42" si="1">+E32/D32</f>
        <v>1.5175770560711463</v>
      </c>
      <c r="H32" s="52"/>
      <c r="I32" s="52"/>
      <c r="J32" s="52"/>
      <c r="K32" s="52"/>
      <c r="L32" s="52"/>
      <c r="M32" s="53"/>
    </row>
    <row r="33" spans="2:15" s="40" customFormat="1" ht="15" customHeight="1" x14ac:dyDescent="0.2">
      <c r="B33" s="106" t="s">
        <v>127</v>
      </c>
      <c r="C33" s="107"/>
      <c r="D33" s="86">
        <v>707607.5</v>
      </c>
      <c r="E33" s="86">
        <v>945052</v>
      </c>
      <c r="F33" s="54">
        <f t="shared" si="0"/>
        <v>2776121.6666666665</v>
      </c>
      <c r="G33" s="87">
        <f t="shared" si="1"/>
        <v>1.3355596146168602</v>
      </c>
      <c r="H33" s="52"/>
      <c r="I33" s="52"/>
      <c r="J33" s="52"/>
      <c r="K33" s="52"/>
      <c r="L33" s="52"/>
      <c r="M33" s="53"/>
    </row>
    <row r="34" spans="2:15" s="40" customFormat="1" ht="15" customHeight="1" x14ac:dyDescent="0.2">
      <c r="B34" s="106" t="s">
        <v>128</v>
      </c>
      <c r="C34" s="107"/>
      <c r="D34" s="86">
        <v>695760</v>
      </c>
      <c r="E34" s="86">
        <v>904585</v>
      </c>
      <c r="F34" s="54">
        <f t="shared" si="0"/>
        <v>3680706.6666666665</v>
      </c>
      <c r="G34" s="87">
        <f t="shared" si="1"/>
        <v>1.3001394158905371</v>
      </c>
      <c r="H34" s="52"/>
      <c r="I34" s="52"/>
      <c r="J34" s="52"/>
      <c r="K34" s="52"/>
      <c r="L34" s="52"/>
      <c r="M34" s="53"/>
    </row>
    <row r="35" spans="2:15" s="40" customFormat="1" ht="15" customHeight="1" x14ac:dyDescent="0.2">
      <c r="B35" s="106" t="s">
        <v>129</v>
      </c>
      <c r="C35" s="107"/>
      <c r="D35" s="86">
        <v>787707.75</v>
      </c>
      <c r="E35" s="86">
        <v>883042</v>
      </c>
      <c r="F35" s="54">
        <f t="shared" si="0"/>
        <v>4563748.666666666</v>
      </c>
      <c r="G35" s="87">
        <f t="shared" si="1"/>
        <v>1.1210274368888715</v>
      </c>
      <c r="H35" s="52"/>
      <c r="I35" s="52"/>
      <c r="J35" s="52"/>
      <c r="K35" s="52"/>
      <c r="L35" s="52"/>
      <c r="M35" s="53"/>
    </row>
    <row r="36" spans="2:15" s="40" customFormat="1" ht="15" customHeight="1" x14ac:dyDescent="0.2">
      <c r="B36" s="106" t="s">
        <v>130</v>
      </c>
      <c r="C36" s="107"/>
      <c r="D36" s="86">
        <v>560637.75</v>
      </c>
      <c r="E36" s="86">
        <v>859410</v>
      </c>
      <c r="F36" s="54">
        <f t="shared" si="0"/>
        <v>5423158.666666666</v>
      </c>
      <c r="G36" s="87">
        <f t="shared" si="1"/>
        <v>1.5329149704956542</v>
      </c>
      <c r="H36" s="52"/>
      <c r="I36" s="52"/>
      <c r="J36" s="52"/>
      <c r="K36" s="52"/>
      <c r="L36" s="52"/>
      <c r="M36" s="53"/>
    </row>
    <row r="37" spans="2:15" s="40" customFormat="1" ht="15" customHeight="1" x14ac:dyDescent="0.2">
      <c r="B37" s="106" t="s">
        <v>131</v>
      </c>
      <c r="C37" s="107"/>
      <c r="D37" s="86">
        <v>691565.5</v>
      </c>
      <c r="E37" s="86">
        <v>862337</v>
      </c>
      <c r="F37" s="54">
        <f t="shared" si="0"/>
        <v>6285495.666666666</v>
      </c>
      <c r="G37" s="87">
        <f t="shared" si="1"/>
        <v>1.2469346721315624</v>
      </c>
      <c r="H37" s="52"/>
      <c r="I37" s="52"/>
      <c r="J37" s="52"/>
      <c r="K37" s="52"/>
      <c r="L37" s="52"/>
      <c r="M37" s="53"/>
    </row>
    <row r="38" spans="2:15" s="40" customFormat="1" ht="15" customHeight="1" x14ac:dyDescent="0.2">
      <c r="B38" s="106" t="s">
        <v>132</v>
      </c>
      <c r="C38" s="107"/>
      <c r="D38" s="86">
        <v>565531.75</v>
      </c>
      <c r="E38" s="86">
        <v>806120</v>
      </c>
      <c r="F38" s="54">
        <f t="shared" si="0"/>
        <v>7091615.666666666</v>
      </c>
      <c r="G38" s="87">
        <f t="shared" si="1"/>
        <v>1.4254195277276651</v>
      </c>
      <c r="H38" s="52"/>
      <c r="I38" s="52"/>
      <c r="J38" s="52"/>
      <c r="K38" s="52"/>
      <c r="L38" s="52"/>
      <c r="M38" s="53"/>
    </row>
    <row r="39" spans="2:15" s="40" customFormat="1" ht="15" customHeight="1" x14ac:dyDescent="0.2">
      <c r="B39" s="106" t="s">
        <v>133</v>
      </c>
      <c r="C39" s="107"/>
      <c r="D39" s="86">
        <v>606499.5</v>
      </c>
      <c r="E39" s="86">
        <v>839449</v>
      </c>
      <c r="F39" s="54">
        <f t="shared" si="0"/>
        <v>7931064.666666666</v>
      </c>
      <c r="G39" s="87">
        <f t="shared" si="1"/>
        <v>1.3840885276904598</v>
      </c>
      <c r="H39" s="52"/>
      <c r="I39" s="52"/>
      <c r="J39" s="52"/>
      <c r="K39" s="52"/>
      <c r="L39" s="52"/>
      <c r="M39" s="53"/>
    </row>
    <row r="40" spans="2:15" s="40" customFormat="1" ht="15" customHeight="1" x14ac:dyDescent="0.2">
      <c r="B40" s="106" t="s">
        <v>134</v>
      </c>
      <c r="C40" s="107"/>
      <c r="D40" s="86">
        <v>591549.5</v>
      </c>
      <c r="E40" s="86">
        <v>1110187</v>
      </c>
      <c r="F40" s="54">
        <f t="shared" si="0"/>
        <v>9041251.666666666</v>
      </c>
      <c r="G40" s="87">
        <f t="shared" si="1"/>
        <v>1.876744042552652</v>
      </c>
      <c r="H40" s="52"/>
      <c r="I40" s="52"/>
      <c r="J40" s="52"/>
      <c r="K40" s="52"/>
      <c r="L40" s="52"/>
      <c r="M40" s="53"/>
    </row>
    <row r="41" spans="2:15" s="40" customFormat="1" ht="15" customHeight="1" x14ac:dyDescent="0.2">
      <c r="B41" s="108" t="s">
        <v>135</v>
      </c>
      <c r="C41" s="109"/>
      <c r="D41" s="86">
        <v>535562.5</v>
      </c>
      <c r="E41" s="86">
        <v>745619</v>
      </c>
      <c r="F41" s="54">
        <f t="shared" si="0"/>
        <v>9786870.666666666</v>
      </c>
      <c r="G41" s="87">
        <f t="shared" si="1"/>
        <v>1.3922165947018321</v>
      </c>
      <c r="H41" s="52"/>
      <c r="I41" s="52"/>
      <c r="J41" s="52"/>
      <c r="K41" s="52"/>
      <c r="L41" s="52"/>
      <c r="M41" s="53"/>
    </row>
    <row r="42" spans="2:15" s="40" customFormat="1" ht="15" customHeight="1" thickBot="1" x14ac:dyDescent="0.25">
      <c r="B42" s="154" t="s">
        <v>136</v>
      </c>
      <c r="C42" s="155"/>
      <c r="D42" s="86">
        <v>829346.75</v>
      </c>
      <c r="E42" s="86">
        <v>1258567</v>
      </c>
      <c r="F42" s="54">
        <f t="shared" si="0"/>
        <v>11045437.666666666</v>
      </c>
      <c r="G42" s="87">
        <f t="shared" si="1"/>
        <v>1.5175401603732095</v>
      </c>
      <c r="H42" s="52"/>
      <c r="I42" s="52"/>
      <c r="J42" s="52"/>
      <c r="K42" s="52"/>
      <c r="L42" s="52"/>
      <c r="M42" s="53"/>
    </row>
    <row r="43" spans="2:15" s="40" customFormat="1" ht="15" customHeight="1" thickBot="1" x14ac:dyDescent="0.25">
      <c r="B43" s="95" t="s">
        <v>1</v>
      </c>
      <c r="C43" s="96"/>
      <c r="D43" s="88">
        <f>+SUM(D31:D42)</f>
        <v>7651955.75</v>
      </c>
      <c r="E43" s="88">
        <f>+SUM(E31:E42)</f>
        <v>11045437.666666666</v>
      </c>
      <c r="F43" s="88">
        <f>+E43</f>
        <v>11045437.666666666</v>
      </c>
      <c r="G43" s="55">
        <f>+E43/D43</f>
        <v>1.4434790303990801</v>
      </c>
      <c r="H43" s="56"/>
      <c r="I43" s="56"/>
      <c r="J43" s="56"/>
      <c r="K43" s="56"/>
      <c r="L43" s="56"/>
      <c r="M43" s="57"/>
    </row>
    <row r="44" spans="2:15" s="40" customFormat="1" ht="15" customHeight="1" x14ac:dyDescent="0.2">
      <c r="B44" s="41"/>
      <c r="C44" s="41"/>
      <c r="D44" s="58"/>
      <c r="E44" s="59"/>
      <c r="F44" s="59"/>
      <c r="G44" s="59"/>
      <c r="H44" s="60"/>
      <c r="I44" s="60"/>
      <c r="J44" s="61"/>
      <c r="K44" s="61"/>
      <c r="L44" s="61"/>
      <c r="M44" s="61"/>
      <c r="N44" s="61"/>
      <c r="O44" s="61"/>
    </row>
    <row r="45" spans="2:15" s="40" customFormat="1" x14ac:dyDescent="0.2">
      <c r="F45" s="90" t="s">
        <v>4</v>
      </c>
      <c r="G45" s="90" t="s">
        <v>9</v>
      </c>
      <c r="H45" s="90"/>
      <c r="I45" s="90" t="s">
        <v>29</v>
      </c>
      <c r="J45" s="90"/>
      <c r="K45" s="90"/>
    </row>
    <row r="46" spans="2:15" s="40" customFormat="1" ht="15" customHeight="1" x14ac:dyDescent="0.2">
      <c r="F46" s="90"/>
      <c r="G46" s="210" t="s">
        <v>5</v>
      </c>
      <c r="H46" s="210"/>
      <c r="I46" s="93" t="s">
        <v>8</v>
      </c>
      <c r="J46" s="93"/>
      <c r="K46" s="93"/>
    </row>
    <row r="47" spans="2:15" s="40" customFormat="1" ht="15" customHeight="1" x14ac:dyDescent="0.2">
      <c r="F47" s="90"/>
      <c r="G47" s="91" t="s">
        <v>6</v>
      </c>
      <c r="H47" s="91"/>
      <c r="I47" s="93" t="s">
        <v>32</v>
      </c>
      <c r="J47" s="93"/>
      <c r="K47" s="93"/>
    </row>
    <row r="48" spans="2:15" s="40" customFormat="1" ht="15" customHeight="1" x14ac:dyDescent="0.2">
      <c r="F48" s="90"/>
      <c r="G48" s="92" t="s">
        <v>7</v>
      </c>
      <c r="H48" s="92"/>
      <c r="I48" s="94" t="s">
        <v>33</v>
      </c>
      <c r="J48" s="94"/>
      <c r="K48" s="94"/>
    </row>
    <row r="49" spans="1:16" s="40" customFormat="1" ht="15" customHeight="1" thickBot="1" x14ac:dyDescent="0.25">
      <c r="B49" s="39"/>
      <c r="C49" s="39"/>
      <c r="D49" s="39"/>
      <c r="E49" s="39"/>
      <c r="F49" s="39"/>
      <c r="G49" s="39"/>
      <c r="H49" s="39"/>
      <c r="I49" s="39"/>
      <c r="J49" s="39"/>
      <c r="K49" s="39"/>
      <c r="L49" s="39"/>
      <c r="M49" s="39"/>
      <c r="N49" s="39"/>
      <c r="O49" s="39"/>
    </row>
    <row r="50" spans="1:16" ht="19.5" customHeight="1" thickBot="1" x14ac:dyDescent="0.25">
      <c r="A50" s="38"/>
      <c r="B50" s="103" t="s">
        <v>209</v>
      </c>
      <c r="C50" s="104"/>
      <c r="D50" s="104"/>
      <c r="E50" s="104"/>
      <c r="F50" s="104"/>
      <c r="G50" s="104"/>
      <c r="H50" s="104"/>
      <c r="I50" s="104"/>
      <c r="J50" s="104"/>
      <c r="K50" s="104"/>
      <c r="L50" s="104"/>
      <c r="M50" s="104"/>
      <c r="N50" s="104"/>
      <c r="O50" s="105"/>
    </row>
    <row r="51" spans="1:16" ht="36.75" customHeight="1" x14ac:dyDescent="0.2">
      <c r="B51" s="97" t="s">
        <v>216</v>
      </c>
      <c r="C51" s="98"/>
      <c r="D51" s="98"/>
      <c r="E51" s="98"/>
      <c r="F51" s="98"/>
      <c r="G51" s="98"/>
      <c r="H51" s="98"/>
      <c r="I51" s="98"/>
      <c r="J51" s="98"/>
      <c r="K51" s="98"/>
      <c r="L51" s="98"/>
      <c r="M51" s="98"/>
      <c r="N51" s="98"/>
      <c r="O51" s="99"/>
    </row>
    <row r="52" spans="1:16" ht="94.5" customHeight="1" thickBot="1" x14ac:dyDescent="0.25">
      <c r="A52" s="36">
        <v>50</v>
      </c>
      <c r="B52" s="100"/>
      <c r="C52" s="101"/>
      <c r="D52" s="101"/>
      <c r="E52" s="101"/>
      <c r="F52" s="101"/>
      <c r="G52" s="101"/>
      <c r="H52" s="101"/>
      <c r="I52" s="101"/>
      <c r="J52" s="101"/>
      <c r="K52" s="101"/>
      <c r="L52" s="101"/>
      <c r="M52" s="101"/>
      <c r="N52" s="101"/>
      <c r="O52" s="102"/>
    </row>
    <row r="53" spans="1:16" x14ac:dyDescent="0.2">
      <c r="B53" s="41"/>
      <c r="C53" s="41"/>
      <c r="D53" s="41"/>
      <c r="E53" s="41"/>
      <c r="F53" s="62"/>
      <c r="G53" s="62"/>
      <c r="H53" s="62"/>
      <c r="I53" s="62"/>
      <c r="J53" s="62"/>
      <c r="K53" s="62"/>
      <c r="L53" s="62"/>
      <c r="M53" s="62"/>
      <c r="N53" s="41"/>
      <c r="O53" s="41"/>
      <c r="P53" s="48"/>
    </row>
    <row r="54" spans="1:16" s="48" customFormat="1" ht="15" x14ac:dyDescent="0.25">
      <c r="B54" s="89" t="s">
        <v>111</v>
      </c>
      <c r="C54" s="89"/>
      <c r="D54" s="85" t="s">
        <v>214</v>
      </c>
      <c r="E54" s="66"/>
      <c r="F54" s="66"/>
      <c r="G54" s="66"/>
      <c r="H54" s="66"/>
      <c r="I54" s="66"/>
      <c r="J54" s="67"/>
      <c r="K54" s="67"/>
      <c r="L54" s="67"/>
      <c r="M54" s="38"/>
    </row>
    <row r="55" spans="1:16" s="48" customFormat="1" ht="15" x14ac:dyDescent="0.25">
      <c r="B55" s="89" t="s">
        <v>112</v>
      </c>
      <c r="C55" s="89"/>
      <c r="D55" s="85" t="s">
        <v>143</v>
      </c>
      <c r="E55" s="66"/>
      <c r="F55" s="66"/>
      <c r="G55" s="66"/>
      <c r="H55" s="66"/>
      <c r="I55" s="66"/>
      <c r="J55" s="67"/>
      <c r="K55" s="67"/>
      <c r="L55" s="67"/>
      <c r="M55" s="38"/>
    </row>
    <row r="56" spans="1:16" s="48" customFormat="1" ht="15" x14ac:dyDescent="0.25">
      <c r="B56" s="89" t="s">
        <v>113</v>
      </c>
      <c r="C56" s="89"/>
      <c r="D56" s="85" t="s">
        <v>143</v>
      </c>
      <c r="E56" s="66"/>
      <c r="F56" s="66"/>
      <c r="G56" s="68"/>
      <c r="H56" s="68"/>
      <c r="I56" s="68"/>
      <c r="J56" s="67"/>
      <c r="K56" s="67"/>
      <c r="L56" s="67"/>
      <c r="M56" s="38"/>
    </row>
    <row r="57" spans="1:16" ht="15" x14ac:dyDescent="0.25">
      <c r="H57" s="69"/>
      <c r="I57" s="69"/>
      <c r="J57" s="67"/>
      <c r="K57" s="38"/>
      <c r="L57" s="38"/>
      <c r="M57" s="38"/>
    </row>
    <row r="58" spans="1:16" s="48" customFormat="1" x14ac:dyDescent="0.2"/>
  </sheetData>
  <sheetProtection formatCells="0" formatRows="0"/>
  <mergeCells count="85">
    <mergeCell ref="E1:O3"/>
    <mergeCell ref="G46:H46"/>
    <mergeCell ref="K20:L20"/>
    <mergeCell ref="M27:O27"/>
    <mergeCell ref="M20:O20"/>
    <mergeCell ref="H27:J27"/>
    <mergeCell ref="F12:O12"/>
    <mergeCell ref="B22:E22"/>
    <mergeCell ref="F8:O8"/>
    <mergeCell ref="B15:C16"/>
    <mergeCell ref="B36:C36"/>
    <mergeCell ref="B37:C37"/>
    <mergeCell ref="B38:C38"/>
    <mergeCell ref="B39:C39"/>
    <mergeCell ref="D27:E27"/>
    <mergeCell ref="B29:M29"/>
    <mergeCell ref="B31:C31"/>
    <mergeCell ref="K27:L27"/>
    <mergeCell ref="B19:J20"/>
    <mergeCell ref="F9:O9"/>
    <mergeCell ref="F26:G26"/>
    <mergeCell ref="M26:O26"/>
    <mergeCell ref="K18:L18"/>
    <mergeCell ref="M22:O22"/>
    <mergeCell ref="H15:M16"/>
    <mergeCell ref="B9:E9"/>
    <mergeCell ref="K19:L19"/>
    <mergeCell ref="B14:C14"/>
    <mergeCell ref="M18:O18"/>
    <mergeCell ref="B18:J18"/>
    <mergeCell ref="B12:E12"/>
    <mergeCell ref="H14:M14"/>
    <mergeCell ref="M23:O23"/>
    <mergeCell ref="F23:L23"/>
    <mergeCell ref="B27:C27"/>
    <mergeCell ref="M19:O19"/>
    <mergeCell ref="H30:M30"/>
    <mergeCell ref="B30:C30"/>
    <mergeCell ref="F27:G27"/>
    <mergeCell ref="B25:O25"/>
    <mergeCell ref="B23:E23"/>
    <mergeCell ref="F6:O6"/>
    <mergeCell ref="D15:G16"/>
    <mergeCell ref="M7:O7"/>
    <mergeCell ref="K7:L7"/>
    <mergeCell ref="B7:E7"/>
    <mergeCell ref="F7:J7"/>
    <mergeCell ref="F10:O10"/>
    <mergeCell ref="B1:D3"/>
    <mergeCell ref="F22:L22"/>
    <mergeCell ref="N15:O16"/>
    <mergeCell ref="B8:E8"/>
    <mergeCell ref="B26:C26"/>
    <mergeCell ref="D26:E26"/>
    <mergeCell ref="H26:J26"/>
    <mergeCell ref="F11:J11"/>
    <mergeCell ref="K26:L26"/>
    <mergeCell ref="B5:O5"/>
    <mergeCell ref="B6:E6"/>
    <mergeCell ref="B11:E11"/>
    <mergeCell ref="B10:E10"/>
    <mergeCell ref="K11:O11"/>
    <mergeCell ref="N14:O14"/>
    <mergeCell ref="D14:G14"/>
    <mergeCell ref="B43:C43"/>
    <mergeCell ref="B51:O52"/>
    <mergeCell ref="B50:O50"/>
    <mergeCell ref="B54:C54"/>
    <mergeCell ref="B32:C32"/>
    <mergeCell ref="B33:C33"/>
    <mergeCell ref="B34:C34"/>
    <mergeCell ref="B41:C41"/>
    <mergeCell ref="B40:C40"/>
    <mergeCell ref="B35:C35"/>
    <mergeCell ref="B42:C42"/>
    <mergeCell ref="B56:C56"/>
    <mergeCell ref="I45:K45"/>
    <mergeCell ref="G47:H47"/>
    <mergeCell ref="G48:H48"/>
    <mergeCell ref="G45:H45"/>
    <mergeCell ref="B55:C55"/>
    <mergeCell ref="F45:F48"/>
    <mergeCell ref="I46:K46"/>
    <mergeCell ref="I47:K47"/>
    <mergeCell ref="I48:K48"/>
  </mergeCells>
  <conditionalFormatting sqref="G31:G43">
    <cfRule type="cellIs" dxfId="3" priority="13" stopIfTrue="1" operator="equal">
      <formula>"N.A."</formula>
    </cfRule>
    <cfRule type="cellIs" dxfId="2" priority="14" stopIfTrue="1" operator="greaterThan">
      <formula>0.9</formula>
    </cfRule>
    <cfRule type="cellIs" dxfId="1" priority="15" stopIfTrue="1" operator="between">
      <formula>0.7</formula>
      <formula>0.9</formula>
    </cfRule>
    <cfRule type="cellIs" dxfId="0" priority="16" stopIfTrue="1" operator="lessThan">
      <formula>0.7</formula>
    </cfRule>
  </conditionalFormatting>
  <dataValidations disablePrompts="1"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K18:K20 G24:I24 B23"/>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37" top="0.35433070866141736" bottom="0.62992125984251968" header="0" footer="0.39370078740157483"/>
  <pageSetup scale="45" orientation="portrait" r:id="rId1"/>
  <headerFooter scaleWithDoc="0" alignWithMargins="0">
    <oddFooter>&amp;L&amp;"Times New Roman,Normal"DE-F06-V6&amp;R&amp;"Times New Roman,Normal"Página &amp;P de &amp;N</oddFooter>
  </headerFooter>
  <ignoredErrors>
    <ignoredError sqref="F33:F42 F31:F32 H27"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view="pageBreakPreview" topLeftCell="A19" zoomScale="120" zoomScaleNormal="110" zoomScaleSheetLayoutView="120" workbookViewId="0">
      <selection activeCell="A17" sqref="A17"/>
    </sheetView>
  </sheetViews>
  <sheetFormatPr baseColWidth="10" defaultRowHeight="12.75" x14ac:dyDescent="0.2"/>
  <cols>
    <col min="1" max="1" width="47" customWidth="1"/>
    <col min="2" max="2" width="94.42578125" customWidth="1"/>
  </cols>
  <sheetData>
    <row r="1" spans="1:14" ht="20.25" customHeight="1" thickBot="1" x14ac:dyDescent="0.25">
      <c r="A1" s="227" t="s">
        <v>146</v>
      </c>
      <c r="B1" s="228"/>
    </row>
    <row r="2" spans="1:14" ht="15" thickBot="1" x14ac:dyDescent="0.25">
      <c r="A2" s="70" t="s">
        <v>147</v>
      </c>
      <c r="B2" s="71" t="s">
        <v>148</v>
      </c>
    </row>
    <row r="3" spans="1:14" ht="15" customHeight="1" thickBot="1" x14ac:dyDescent="0.25">
      <c r="A3" s="229" t="s">
        <v>0</v>
      </c>
      <c r="B3" s="230"/>
      <c r="C3" s="63"/>
      <c r="D3" s="63"/>
    </row>
    <row r="4" spans="1:14" ht="15" x14ac:dyDescent="0.2">
      <c r="A4" s="72" t="s">
        <v>149</v>
      </c>
      <c r="B4" s="73" t="s">
        <v>150</v>
      </c>
      <c r="C4" s="63"/>
      <c r="D4" s="63"/>
    </row>
    <row r="5" spans="1:14" ht="15" x14ac:dyDescent="0.2">
      <c r="A5" s="74" t="s">
        <v>151</v>
      </c>
      <c r="B5" s="75" t="s">
        <v>152</v>
      </c>
      <c r="C5" s="63"/>
      <c r="D5" s="63"/>
    </row>
    <row r="6" spans="1:14" ht="15" x14ac:dyDescent="0.2">
      <c r="A6" s="74" t="s">
        <v>153</v>
      </c>
      <c r="B6" s="75" t="s">
        <v>154</v>
      </c>
      <c r="C6" s="63"/>
      <c r="D6" s="63"/>
    </row>
    <row r="7" spans="1:14" ht="15" x14ac:dyDescent="0.2">
      <c r="A7" s="74" t="s">
        <v>155</v>
      </c>
      <c r="B7" s="75" t="s">
        <v>156</v>
      </c>
      <c r="C7" s="63"/>
      <c r="D7" s="63"/>
    </row>
    <row r="8" spans="1:14" ht="15" x14ac:dyDescent="0.2">
      <c r="A8" s="74" t="s">
        <v>157</v>
      </c>
      <c r="B8" s="75" t="s">
        <v>158</v>
      </c>
      <c r="C8" s="63"/>
      <c r="D8" s="63"/>
    </row>
    <row r="9" spans="1:14" ht="15" x14ac:dyDescent="0.2">
      <c r="A9" s="74" t="s">
        <v>159</v>
      </c>
      <c r="B9" s="75" t="s">
        <v>160</v>
      </c>
      <c r="C9" s="76"/>
      <c r="D9" s="76"/>
      <c r="E9" s="76"/>
      <c r="F9" s="76"/>
      <c r="G9" s="76"/>
      <c r="H9" s="76"/>
      <c r="I9" s="76"/>
    </row>
    <row r="10" spans="1:14" ht="15.75" customHeight="1" x14ac:dyDescent="0.2">
      <c r="A10" s="74" t="s">
        <v>161</v>
      </c>
      <c r="B10" s="75" t="s">
        <v>162</v>
      </c>
      <c r="C10" s="76"/>
      <c r="D10" s="63"/>
      <c r="E10" s="63"/>
      <c r="F10" s="63"/>
      <c r="G10" s="76"/>
      <c r="H10" s="63"/>
      <c r="I10" s="63"/>
      <c r="J10" s="63"/>
      <c r="K10" s="63"/>
      <c r="L10" s="63"/>
      <c r="M10" s="76"/>
      <c r="N10" s="63"/>
    </row>
    <row r="11" spans="1:14" ht="15" x14ac:dyDescent="0.2">
      <c r="A11" s="74" t="s">
        <v>163</v>
      </c>
      <c r="B11" s="75" t="s">
        <v>164</v>
      </c>
      <c r="C11" s="76"/>
      <c r="D11" s="76"/>
      <c r="E11" s="76"/>
      <c r="F11" s="76"/>
      <c r="G11" s="76"/>
      <c r="H11" s="76"/>
      <c r="I11" s="76"/>
    </row>
    <row r="12" spans="1:14" ht="28.5" customHeight="1" x14ac:dyDescent="0.2">
      <c r="A12" s="74" t="s">
        <v>165</v>
      </c>
      <c r="B12" s="75" t="s">
        <v>166</v>
      </c>
      <c r="C12" s="76"/>
      <c r="D12" s="76"/>
      <c r="E12" s="76"/>
      <c r="F12" s="76"/>
      <c r="G12" s="76"/>
      <c r="H12" s="76"/>
      <c r="I12" s="76"/>
    </row>
    <row r="13" spans="1:14" ht="15" x14ac:dyDescent="0.2">
      <c r="A13" s="74" t="s">
        <v>167</v>
      </c>
      <c r="B13" s="75" t="s">
        <v>168</v>
      </c>
      <c r="C13" s="76"/>
      <c r="D13" s="76"/>
      <c r="E13" s="76"/>
      <c r="F13" s="76"/>
      <c r="G13" s="76"/>
      <c r="H13" s="76"/>
      <c r="I13" s="76"/>
    </row>
    <row r="14" spans="1:14" ht="15" x14ac:dyDescent="0.2">
      <c r="A14" s="74" t="s">
        <v>169</v>
      </c>
      <c r="B14" s="75" t="s">
        <v>170</v>
      </c>
      <c r="C14" s="63"/>
      <c r="D14" s="63"/>
      <c r="E14" s="63"/>
      <c r="F14" s="63"/>
      <c r="G14" s="63"/>
      <c r="H14" s="63"/>
      <c r="I14" s="63"/>
    </row>
    <row r="15" spans="1:14" ht="15" x14ac:dyDescent="0.2">
      <c r="A15" s="74" t="s">
        <v>171</v>
      </c>
      <c r="B15" s="75" t="s">
        <v>172</v>
      </c>
      <c r="C15" s="76"/>
      <c r="D15" s="76"/>
      <c r="E15" s="76"/>
      <c r="F15" s="76"/>
      <c r="G15" s="76"/>
      <c r="H15" s="76"/>
      <c r="I15" s="76"/>
    </row>
    <row r="16" spans="1:14" ht="15" x14ac:dyDescent="0.2">
      <c r="A16" s="74" t="s">
        <v>173</v>
      </c>
      <c r="B16" s="77" t="s">
        <v>174</v>
      </c>
      <c r="C16" s="76"/>
      <c r="D16" s="76"/>
      <c r="E16" s="76"/>
      <c r="F16" s="76"/>
      <c r="G16" s="76"/>
      <c r="H16" s="76"/>
      <c r="I16" s="76"/>
    </row>
    <row r="17" spans="1:14" ht="15" x14ac:dyDescent="0.2">
      <c r="A17" s="74" t="s">
        <v>175</v>
      </c>
      <c r="B17" s="75" t="s">
        <v>176</v>
      </c>
      <c r="C17" s="76"/>
      <c r="D17" s="76"/>
      <c r="E17" s="76"/>
      <c r="F17" s="76"/>
      <c r="G17" s="76"/>
      <c r="H17" s="76"/>
      <c r="I17" s="76"/>
    </row>
    <row r="18" spans="1:14" ht="75" x14ac:dyDescent="0.2">
      <c r="A18" s="74" t="s">
        <v>177</v>
      </c>
      <c r="B18" s="75" t="s">
        <v>178</v>
      </c>
      <c r="C18" s="76"/>
      <c r="D18" s="76"/>
      <c r="E18" s="76"/>
      <c r="F18" s="76"/>
      <c r="G18" s="76"/>
      <c r="H18" s="76"/>
      <c r="I18" s="76"/>
    </row>
    <row r="19" spans="1:14" ht="20.25" customHeight="1" x14ac:dyDescent="0.2">
      <c r="A19" s="74" t="s">
        <v>179</v>
      </c>
      <c r="B19" s="75" t="s">
        <v>180</v>
      </c>
      <c r="C19" s="76"/>
      <c r="D19" s="76"/>
      <c r="E19" s="76"/>
      <c r="F19" s="76"/>
      <c r="G19" s="76"/>
      <c r="H19" s="76"/>
      <c r="I19" s="76"/>
    </row>
    <row r="20" spans="1:14" ht="15" x14ac:dyDescent="0.2">
      <c r="A20" s="74" t="s">
        <v>181</v>
      </c>
      <c r="B20" s="75" t="s">
        <v>182</v>
      </c>
      <c r="C20" s="76"/>
      <c r="D20" s="76"/>
      <c r="E20" s="76"/>
      <c r="F20" s="76"/>
      <c r="G20" s="76"/>
      <c r="H20" s="76"/>
      <c r="I20" s="76"/>
    </row>
    <row r="21" spans="1:14" ht="15" x14ac:dyDescent="0.2">
      <c r="A21" s="74" t="s">
        <v>183</v>
      </c>
      <c r="B21" s="75" t="s">
        <v>184</v>
      </c>
      <c r="C21" s="76"/>
      <c r="D21" s="76"/>
      <c r="E21" s="76"/>
      <c r="F21" s="76"/>
      <c r="G21" s="76"/>
      <c r="H21" s="76"/>
      <c r="I21" s="76"/>
    </row>
    <row r="22" spans="1:14" ht="14.25" customHeight="1" thickBot="1" x14ac:dyDescent="0.25">
      <c r="A22" s="78" t="s">
        <v>185</v>
      </c>
      <c r="B22" s="79" t="s">
        <v>186</v>
      </c>
      <c r="C22" s="76"/>
      <c r="D22" s="80"/>
      <c r="E22" s="76"/>
      <c r="F22" s="63"/>
      <c r="G22" s="76"/>
      <c r="H22" s="80"/>
      <c r="I22" s="80"/>
      <c r="J22" s="76"/>
      <c r="K22" s="80"/>
      <c r="L22" s="76"/>
      <c r="M22" s="63"/>
      <c r="N22" s="63"/>
    </row>
    <row r="23" spans="1:14" ht="48" customHeight="1" thickBot="1" x14ac:dyDescent="0.25">
      <c r="A23" s="229" t="s">
        <v>187</v>
      </c>
      <c r="B23" s="230"/>
      <c r="C23" s="76"/>
      <c r="D23" s="76"/>
      <c r="E23" s="76"/>
      <c r="F23" s="76"/>
      <c r="G23" s="76"/>
      <c r="H23" s="76"/>
      <c r="I23" s="76"/>
      <c r="J23" s="76"/>
      <c r="K23" s="76"/>
      <c r="L23" s="76"/>
      <c r="M23" s="76"/>
      <c r="N23" s="76"/>
    </row>
    <row r="24" spans="1:14" ht="15" x14ac:dyDescent="0.2">
      <c r="A24" s="72" t="s">
        <v>188</v>
      </c>
      <c r="B24" s="73" t="s">
        <v>189</v>
      </c>
      <c r="C24" s="76"/>
      <c r="D24" s="76"/>
      <c r="E24" s="76"/>
      <c r="F24" s="76"/>
      <c r="G24" s="76"/>
      <c r="H24" s="76"/>
      <c r="I24" s="76"/>
      <c r="J24" s="76"/>
      <c r="K24" s="76"/>
      <c r="L24" s="76"/>
      <c r="M24" s="76"/>
      <c r="N24" s="76"/>
    </row>
    <row r="25" spans="1:14" ht="15" x14ac:dyDescent="0.2">
      <c r="A25" s="81" t="s">
        <v>190</v>
      </c>
      <c r="B25" s="75" t="s">
        <v>191</v>
      </c>
    </row>
    <row r="26" spans="1:14" ht="27.75" customHeight="1" x14ac:dyDescent="0.2">
      <c r="A26" s="74" t="s">
        <v>192</v>
      </c>
      <c r="B26" s="75" t="s">
        <v>193</v>
      </c>
    </row>
    <row r="27" spans="1:14" ht="15.75" customHeight="1" x14ac:dyDescent="0.2">
      <c r="A27" s="81" t="s">
        <v>194</v>
      </c>
      <c r="B27" s="75" t="s">
        <v>195</v>
      </c>
    </row>
    <row r="28" spans="1:14" ht="30" customHeight="1" x14ac:dyDescent="0.2">
      <c r="A28" s="81" t="s">
        <v>196</v>
      </c>
      <c r="B28" s="75" t="s">
        <v>197</v>
      </c>
    </row>
    <row r="29" spans="1:14" ht="30.75" thickBot="1" x14ac:dyDescent="0.25">
      <c r="A29" s="78" t="s">
        <v>198</v>
      </c>
      <c r="B29" s="79" t="s">
        <v>199</v>
      </c>
    </row>
    <row r="30" spans="1:14" ht="47.25" customHeight="1" thickBot="1" x14ac:dyDescent="0.25">
      <c r="A30" s="229" t="s">
        <v>200</v>
      </c>
      <c r="B30" s="230"/>
    </row>
    <row r="31" spans="1:14" ht="19.5" customHeight="1" x14ac:dyDescent="0.2">
      <c r="A31" s="72" t="s">
        <v>201</v>
      </c>
      <c r="B31" s="82" t="s">
        <v>202</v>
      </c>
    </row>
    <row r="32" spans="1:14" ht="43.5" customHeight="1" x14ac:dyDescent="0.2">
      <c r="A32" s="74" t="s">
        <v>203</v>
      </c>
      <c r="B32" s="75" t="s">
        <v>204</v>
      </c>
    </row>
    <row r="33" spans="1:2" ht="16.5" customHeight="1" x14ac:dyDescent="0.2">
      <c r="A33" s="74" t="s">
        <v>205</v>
      </c>
      <c r="B33" s="75" t="s">
        <v>206</v>
      </c>
    </row>
    <row r="34" spans="1:2" ht="30.75" customHeight="1" x14ac:dyDescent="0.2">
      <c r="A34" s="74" t="s">
        <v>207</v>
      </c>
      <c r="B34" s="75" t="s">
        <v>208</v>
      </c>
    </row>
    <row r="35" spans="1:2" ht="43.5" customHeight="1" thickBot="1" x14ac:dyDescent="0.25">
      <c r="A35" s="83" t="s">
        <v>209</v>
      </c>
      <c r="B35" s="84" t="s">
        <v>210</v>
      </c>
    </row>
  </sheetData>
  <mergeCells count="4">
    <mergeCell ref="A1:B1"/>
    <mergeCell ref="A3:B3"/>
    <mergeCell ref="A23:B23"/>
    <mergeCell ref="A30:B30"/>
  </mergeCells>
  <dataValidations count="1">
    <dataValidation allowBlank="1" sqref="A17:A19"/>
  </dataValidations>
  <pageMargins left="0.7" right="0.7" top="0.75" bottom="0.75" header="0.3" footer="0.3"/>
  <pageSetup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7"/>
  <sheetViews>
    <sheetView topLeftCell="C1" zoomScaleNormal="100" workbookViewId="0">
      <selection activeCell="C31" sqref="C31"/>
    </sheetView>
  </sheetViews>
  <sheetFormatPr baseColWidth="10" defaultRowHeight="12.75" x14ac:dyDescent="0.2"/>
  <cols>
    <col min="1" max="1" width="28" customWidth="1"/>
    <col min="2" max="2" width="43.5703125" customWidth="1"/>
    <col min="3" max="3" width="129.85546875" customWidth="1"/>
    <col min="4" max="5" width="11.42578125" customWidth="1"/>
    <col min="6" max="6" width="54.85546875" customWidth="1"/>
    <col min="7" max="14" width="11.42578125" customWidth="1"/>
    <col min="15" max="15" width="35.85546875" customWidth="1"/>
    <col min="16" max="16" width="20.140625" customWidth="1"/>
    <col min="17" max="17" width="36.42578125" customWidth="1"/>
    <col min="18" max="18" width="28.7109375" customWidth="1"/>
    <col min="19" max="19" width="27" customWidth="1"/>
  </cols>
  <sheetData>
    <row r="2" spans="1:20" ht="15" x14ac:dyDescent="0.25">
      <c r="A2" s="13" t="s">
        <v>95</v>
      </c>
      <c r="B2" s="13" t="s">
        <v>10</v>
      </c>
      <c r="C2" s="14" t="s">
        <v>53</v>
      </c>
      <c r="E2" t="s">
        <v>109</v>
      </c>
      <c r="F2" t="s">
        <v>101</v>
      </c>
      <c r="M2" t="s">
        <v>100</v>
      </c>
      <c r="O2" s="8" t="s">
        <v>10</v>
      </c>
      <c r="P2" s="7" t="s">
        <v>11</v>
      </c>
      <c r="Q2" s="7" t="s">
        <v>12</v>
      </c>
      <c r="R2" s="29" t="s">
        <v>30</v>
      </c>
      <c r="S2" s="2"/>
      <c r="T2" s="2"/>
    </row>
    <row r="3" spans="1:20" ht="15" x14ac:dyDescent="0.25">
      <c r="A3" s="231" t="s">
        <v>54</v>
      </c>
      <c r="B3" s="17" t="s">
        <v>35</v>
      </c>
      <c r="C3" s="18" t="s">
        <v>58</v>
      </c>
      <c r="E3" s="34">
        <v>1036</v>
      </c>
      <c r="F3" s="35" t="s">
        <v>102</v>
      </c>
      <c r="M3" t="s">
        <v>31</v>
      </c>
      <c r="O3" s="9" t="s">
        <v>13</v>
      </c>
      <c r="P3" s="4" t="s">
        <v>14</v>
      </c>
      <c r="Q3" t="s">
        <v>34</v>
      </c>
      <c r="R3" s="9" t="s">
        <v>13</v>
      </c>
      <c r="S3" s="2"/>
      <c r="T3" s="2"/>
    </row>
    <row r="4" spans="1:20" ht="15" x14ac:dyDescent="0.25">
      <c r="A4" s="231"/>
      <c r="B4" s="17" t="s">
        <v>35</v>
      </c>
      <c r="C4" s="18" t="s">
        <v>59</v>
      </c>
      <c r="E4" s="34">
        <v>1036</v>
      </c>
      <c r="F4" s="35" t="s">
        <v>103</v>
      </c>
      <c r="O4" s="10" t="s">
        <v>35</v>
      </c>
      <c r="P4" s="4" t="s">
        <v>15</v>
      </c>
      <c r="Q4" t="s">
        <v>36</v>
      </c>
      <c r="R4" s="11" t="s">
        <v>37</v>
      </c>
      <c r="S4" s="2"/>
      <c r="T4" s="2"/>
    </row>
    <row r="5" spans="1:20" ht="15" x14ac:dyDescent="0.25">
      <c r="A5" s="231"/>
      <c r="B5" s="17" t="s">
        <v>35</v>
      </c>
      <c r="C5" s="18" t="s">
        <v>76</v>
      </c>
      <c r="E5" s="34">
        <v>1036</v>
      </c>
      <c r="F5" s="35" t="s">
        <v>104</v>
      </c>
      <c r="M5" t="s">
        <v>115</v>
      </c>
      <c r="O5" s="10" t="s">
        <v>38</v>
      </c>
      <c r="P5" s="4" t="s">
        <v>16</v>
      </c>
      <c r="Q5" t="s">
        <v>18</v>
      </c>
      <c r="R5" s="11" t="s">
        <v>39</v>
      </c>
      <c r="S5" s="2"/>
      <c r="T5" s="2"/>
    </row>
    <row r="6" spans="1:20" ht="15" customHeight="1" x14ac:dyDescent="0.25">
      <c r="A6" s="231"/>
      <c r="B6" s="17" t="s">
        <v>35</v>
      </c>
      <c r="C6" s="18" t="s">
        <v>77</v>
      </c>
      <c r="E6" s="34">
        <v>1036</v>
      </c>
      <c r="F6" s="35" t="s">
        <v>105</v>
      </c>
      <c r="M6" t="s">
        <v>116</v>
      </c>
      <c r="O6" s="10" t="s">
        <v>40</v>
      </c>
      <c r="P6" s="4" t="s">
        <v>17</v>
      </c>
      <c r="Q6" t="s">
        <v>20</v>
      </c>
      <c r="R6" s="11" t="s">
        <v>41</v>
      </c>
      <c r="S6" s="2"/>
      <c r="T6" s="2"/>
    </row>
    <row r="7" spans="1:20" ht="15" customHeight="1" x14ac:dyDescent="0.25">
      <c r="A7" s="231"/>
      <c r="B7" s="15" t="s">
        <v>38</v>
      </c>
      <c r="C7" s="16" t="s">
        <v>78</v>
      </c>
      <c r="E7" s="34">
        <v>1036</v>
      </c>
      <c r="F7" s="35" t="s">
        <v>118</v>
      </c>
      <c r="O7" s="10" t="s">
        <v>42</v>
      </c>
      <c r="P7" s="4" t="s">
        <v>19</v>
      </c>
      <c r="Q7" t="s">
        <v>22</v>
      </c>
      <c r="R7" s="5"/>
      <c r="S7" s="2"/>
      <c r="T7" s="2"/>
    </row>
    <row r="8" spans="1:20" ht="15" customHeight="1" x14ac:dyDescent="0.25">
      <c r="A8" s="231"/>
      <c r="B8" s="15"/>
      <c r="C8" s="16" t="s">
        <v>114</v>
      </c>
      <c r="E8" s="32">
        <v>988</v>
      </c>
      <c r="F8" s="33" t="s">
        <v>106</v>
      </c>
      <c r="O8" s="10" t="s">
        <v>43</v>
      </c>
      <c r="P8" s="4" t="s">
        <v>96</v>
      </c>
      <c r="Q8" t="s">
        <v>98</v>
      </c>
      <c r="R8" s="5"/>
      <c r="S8" s="2"/>
      <c r="T8" s="2"/>
    </row>
    <row r="9" spans="1:20" ht="15" customHeight="1" x14ac:dyDescent="0.25">
      <c r="A9" s="231" t="s">
        <v>56</v>
      </c>
      <c r="B9" s="17" t="s">
        <v>40</v>
      </c>
      <c r="C9" s="18" t="s">
        <v>79</v>
      </c>
      <c r="E9" s="32">
        <v>988</v>
      </c>
      <c r="F9" s="33" t="s">
        <v>107</v>
      </c>
      <c r="O9" s="10" t="s">
        <v>44</v>
      </c>
      <c r="P9" s="4" t="s">
        <v>97</v>
      </c>
      <c r="Q9" t="s">
        <v>99</v>
      </c>
      <c r="R9" s="5"/>
      <c r="S9" s="2"/>
      <c r="T9" s="2"/>
    </row>
    <row r="10" spans="1:20" ht="15.75" customHeight="1" x14ac:dyDescent="0.25">
      <c r="A10" s="231"/>
      <c r="B10" s="17" t="s">
        <v>40</v>
      </c>
      <c r="C10" s="18" t="s">
        <v>80</v>
      </c>
      <c r="E10" s="32">
        <v>988</v>
      </c>
      <c r="F10" s="33" t="s">
        <v>110</v>
      </c>
      <c r="O10" s="10" t="s">
        <v>45</v>
      </c>
      <c r="P10" s="4" t="s">
        <v>21</v>
      </c>
      <c r="Q10" t="s">
        <v>25</v>
      </c>
      <c r="R10" s="5"/>
      <c r="S10" s="2"/>
      <c r="T10" s="2"/>
    </row>
    <row r="11" spans="1:20" ht="15" x14ac:dyDescent="0.25">
      <c r="A11" s="231"/>
      <c r="B11" s="17" t="s">
        <v>40</v>
      </c>
      <c r="C11" s="18" t="s">
        <v>81</v>
      </c>
      <c r="E11" s="30">
        <v>1038</v>
      </c>
      <c r="F11" s="31" t="s">
        <v>108</v>
      </c>
      <c r="O11" s="10" t="s">
        <v>46</v>
      </c>
      <c r="P11" s="4" t="s">
        <v>23</v>
      </c>
      <c r="Q11" t="s">
        <v>26</v>
      </c>
      <c r="R11" s="5"/>
      <c r="S11" s="2"/>
      <c r="T11" s="2"/>
    </row>
    <row r="12" spans="1:20" ht="15" x14ac:dyDescent="0.25">
      <c r="A12" s="231"/>
      <c r="B12" s="15" t="s">
        <v>42</v>
      </c>
      <c r="C12" s="16" t="s">
        <v>82</v>
      </c>
      <c r="O12" s="12" t="s">
        <v>47</v>
      </c>
      <c r="P12" s="4" t="s">
        <v>24</v>
      </c>
      <c r="Q12" t="s">
        <v>27</v>
      </c>
      <c r="R12" s="5"/>
      <c r="S12" s="2"/>
      <c r="T12" s="2"/>
    </row>
    <row r="13" spans="1:20" ht="30" x14ac:dyDescent="0.25">
      <c r="A13" s="231"/>
      <c r="B13" s="15" t="s">
        <v>42</v>
      </c>
      <c r="C13" s="16" t="s">
        <v>83</v>
      </c>
      <c r="O13" s="12" t="s">
        <v>48</v>
      </c>
      <c r="P13" s="4"/>
      <c r="Q13" t="s">
        <v>28</v>
      </c>
      <c r="R13" s="5"/>
      <c r="S13" s="2"/>
      <c r="T13" s="2"/>
    </row>
    <row r="14" spans="1:20" ht="15" x14ac:dyDescent="0.25">
      <c r="A14" s="231"/>
      <c r="B14" s="15" t="s">
        <v>42</v>
      </c>
      <c r="C14" s="16" t="s">
        <v>84</v>
      </c>
      <c r="O14" s="12" t="s">
        <v>49</v>
      </c>
      <c r="P14" s="4"/>
      <c r="Q14" s="3"/>
      <c r="R14" s="5"/>
      <c r="S14" s="2"/>
      <c r="T14" s="2"/>
    </row>
    <row r="15" spans="1:20" ht="15" x14ac:dyDescent="0.25">
      <c r="A15" s="231"/>
      <c r="B15" s="15" t="s">
        <v>42</v>
      </c>
      <c r="C15" s="22" t="s">
        <v>85</v>
      </c>
      <c r="O15" s="12" t="s">
        <v>50</v>
      </c>
      <c r="P15" s="4"/>
      <c r="Q15" s="4"/>
      <c r="R15" s="6"/>
      <c r="S15" s="1"/>
      <c r="T15" s="1"/>
    </row>
    <row r="16" spans="1:20" ht="15" x14ac:dyDescent="0.25">
      <c r="A16" s="231"/>
      <c r="B16" s="15" t="s">
        <v>42</v>
      </c>
      <c r="C16" s="16" t="s">
        <v>86</v>
      </c>
      <c r="O16" s="12" t="s">
        <v>51</v>
      </c>
      <c r="P16" s="4"/>
      <c r="Q16" s="4"/>
      <c r="R16" s="6"/>
      <c r="S16" s="1"/>
      <c r="T16" s="1"/>
    </row>
    <row r="17" spans="1:20" ht="15" x14ac:dyDescent="0.25">
      <c r="A17" s="231"/>
      <c r="B17" s="15" t="s">
        <v>42</v>
      </c>
      <c r="C17" s="16" t="s">
        <v>87</v>
      </c>
      <c r="O17" s="12" t="s">
        <v>52</v>
      </c>
      <c r="P17" s="4"/>
      <c r="Q17" s="4"/>
      <c r="R17" s="6"/>
      <c r="S17" s="1"/>
      <c r="T17" s="1"/>
    </row>
    <row r="18" spans="1:20" ht="15" x14ac:dyDescent="0.2">
      <c r="A18" s="231"/>
      <c r="B18" s="15" t="s">
        <v>42</v>
      </c>
      <c r="C18" s="16" t="s">
        <v>88</v>
      </c>
    </row>
    <row r="19" spans="1:20" ht="15" x14ac:dyDescent="0.2">
      <c r="A19" s="231"/>
      <c r="B19" s="15" t="s">
        <v>42</v>
      </c>
      <c r="C19" s="16" t="s">
        <v>89</v>
      </c>
    </row>
    <row r="20" spans="1:20" ht="15" x14ac:dyDescent="0.2">
      <c r="A20" s="231"/>
      <c r="B20" s="17" t="s">
        <v>43</v>
      </c>
      <c r="C20" s="18" t="s">
        <v>90</v>
      </c>
    </row>
    <row r="21" spans="1:20" ht="15" x14ac:dyDescent="0.2">
      <c r="A21" s="231"/>
      <c r="B21" s="17" t="s">
        <v>43</v>
      </c>
      <c r="C21" s="18" t="s">
        <v>91</v>
      </c>
    </row>
    <row r="22" spans="1:20" ht="15" x14ac:dyDescent="0.2">
      <c r="A22" s="231"/>
      <c r="B22" s="17" t="s">
        <v>43</v>
      </c>
      <c r="C22" s="18" t="s">
        <v>92</v>
      </c>
    </row>
    <row r="23" spans="1:20" ht="15" x14ac:dyDescent="0.2">
      <c r="A23" s="231"/>
      <c r="B23" s="17"/>
      <c r="C23" s="18" t="s">
        <v>114</v>
      </c>
    </row>
    <row r="24" spans="1:20" ht="15" x14ac:dyDescent="0.2">
      <c r="A24" s="231" t="s">
        <v>55</v>
      </c>
      <c r="B24" s="15" t="s">
        <v>44</v>
      </c>
      <c r="C24" s="23" t="s">
        <v>58</v>
      </c>
    </row>
    <row r="25" spans="1:20" ht="15" x14ac:dyDescent="0.2">
      <c r="A25" s="231"/>
      <c r="B25" s="15" t="s">
        <v>44</v>
      </c>
      <c r="C25" s="24" t="s">
        <v>59</v>
      </c>
    </row>
    <row r="26" spans="1:20" ht="15" x14ac:dyDescent="0.2">
      <c r="A26" s="231"/>
      <c r="B26" s="15" t="s">
        <v>44</v>
      </c>
      <c r="C26" s="24" t="s">
        <v>73</v>
      </c>
    </row>
    <row r="27" spans="1:20" ht="15" x14ac:dyDescent="0.2">
      <c r="A27" s="231"/>
      <c r="B27" s="15" t="s">
        <v>44</v>
      </c>
      <c r="C27" s="24" t="s">
        <v>74</v>
      </c>
    </row>
    <row r="28" spans="1:20" ht="15" x14ac:dyDescent="0.2">
      <c r="A28" s="231"/>
      <c r="B28" s="15" t="s">
        <v>44</v>
      </c>
      <c r="C28" s="24" t="s">
        <v>75</v>
      </c>
    </row>
    <row r="29" spans="1:20" ht="15" x14ac:dyDescent="0.2">
      <c r="A29" s="231"/>
      <c r="B29" s="17" t="s">
        <v>45</v>
      </c>
      <c r="C29" s="18" t="s">
        <v>72</v>
      </c>
    </row>
    <row r="30" spans="1:20" ht="15" x14ac:dyDescent="0.2">
      <c r="A30" s="231"/>
      <c r="B30" s="17" t="s">
        <v>45</v>
      </c>
      <c r="C30" s="18" t="s">
        <v>71</v>
      </c>
    </row>
    <row r="31" spans="1:20" ht="15" x14ac:dyDescent="0.2">
      <c r="A31" s="231"/>
      <c r="B31" s="17" t="s">
        <v>45</v>
      </c>
      <c r="C31" s="18" t="s">
        <v>70</v>
      </c>
    </row>
    <row r="32" spans="1:20" ht="15" x14ac:dyDescent="0.2">
      <c r="A32" s="231"/>
      <c r="B32" s="15" t="s">
        <v>46</v>
      </c>
      <c r="C32" s="24" t="s">
        <v>60</v>
      </c>
    </row>
    <row r="33" spans="1:3" ht="15" x14ac:dyDescent="0.2">
      <c r="A33" s="231"/>
      <c r="B33" s="15" t="s">
        <v>46</v>
      </c>
      <c r="C33" s="24" t="s">
        <v>61</v>
      </c>
    </row>
    <row r="34" spans="1:3" ht="15" x14ac:dyDescent="0.2">
      <c r="A34" s="231"/>
      <c r="B34" s="15" t="s">
        <v>46</v>
      </c>
      <c r="C34" s="23" t="s">
        <v>62</v>
      </c>
    </row>
    <row r="35" spans="1:3" ht="15" x14ac:dyDescent="0.2">
      <c r="A35" s="231"/>
      <c r="B35" s="15" t="s">
        <v>46</v>
      </c>
      <c r="C35" s="24" t="s">
        <v>63</v>
      </c>
    </row>
    <row r="36" spans="1:3" ht="15" x14ac:dyDescent="0.2">
      <c r="A36" s="231"/>
      <c r="B36" s="19" t="s">
        <v>47</v>
      </c>
      <c r="C36" s="18" t="s">
        <v>64</v>
      </c>
    </row>
    <row r="37" spans="1:3" ht="15" x14ac:dyDescent="0.2">
      <c r="A37" s="231"/>
      <c r="B37" s="19" t="s">
        <v>47</v>
      </c>
      <c r="C37" s="18" t="s">
        <v>65</v>
      </c>
    </row>
    <row r="38" spans="1:3" ht="15" x14ac:dyDescent="0.2">
      <c r="A38" s="231"/>
      <c r="B38" s="25" t="s">
        <v>48</v>
      </c>
      <c r="C38" s="24" t="s">
        <v>69</v>
      </c>
    </row>
    <row r="39" spans="1:3" ht="15" x14ac:dyDescent="0.2">
      <c r="A39" s="231"/>
      <c r="B39" s="25" t="s">
        <v>48</v>
      </c>
      <c r="C39" s="24" t="s">
        <v>68</v>
      </c>
    </row>
    <row r="40" spans="1:3" ht="15" x14ac:dyDescent="0.2">
      <c r="A40" s="231"/>
      <c r="B40" s="20" t="s">
        <v>49</v>
      </c>
      <c r="C40" s="21" t="s">
        <v>67</v>
      </c>
    </row>
    <row r="41" spans="1:3" ht="15" x14ac:dyDescent="0.2">
      <c r="A41" s="231"/>
      <c r="B41" s="25" t="s">
        <v>50</v>
      </c>
      <c r="C41" s="16" t="s">
        <v>66</v>
      </c>
    </row>
    <row r="42" spans="1:3" ht="15" x14ac:dyDescent="0.2">
      <c r="A42" s="231"/>
      <c r="B42" s="25"/>
      <c r="C42" s="16" t="s">
        <v>114</v>
      </c>
    </row>
    <row r="43" spans="1:3" ht="15" x14ac:dyDescent="0.2">
      <c r="A43" s="231" t="s">
        <v>57</v>
      </c>
      <c r="B43" s="20" t="s">
        <v>51</v>
      </c>
      <c r="C43" s="26" t="s">
        <v>58</v>
      </c>
    </row>
    <row r="44" spans="1:3" ht="15" x14ac:dyDescent="0.2">
      <c r="A44" s="232"/>
      <c r="B44" s="20" t="s">
        <v>51</v>
      </c>
      <c r="C44" s="26" t="s">
        <v>59</v>
      </c>
    </row>
    <row r="45" spans="1:3" ht="30" x14ac:dyDescent="0.2">
      <c r="A45" s="232"/>
      <c r="B45" s="20" t="s">
        <v>51</v>
      </c>
      <c r="C45" s="26" t="s">
        <v>93</v>
      </c>
    </row>
    <row r="46" spans="1:3" ht="15" x14ac:dyDescent="0.2">
      <c r="A46" s="232"/>
      <c r="B46" s="27" t="s">
        <v>52</v>
      </c>
      <c r="C46" s="28" t="s">
        <v>94</v>
      </c>
    </row>
    <row r="47" spans="1:3" ht="15" x14ac:dyDescent="0.2">
      <c r="A47" s="232"/>
      <c r="B47" s="27"/>
      <c r="C47" s="28" t="s">
        <v>114</v>
      </c>
    </row>
  </sheetData>
  <mergeCells count="4">
    <mergeCell ref="A43:A47"/>
    <mergeCell ref="A24:A42"/>
    <mergeCell ref="A9:A23"/>
    <mergeCell ref="A3:A8"/>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28</vt:i4>
      </vt:variant>
    </vt:vector>
  </HeadingPairs>
  <TitlesOfParts>
    <vt:vector size="31" baseType="lpstr">
      <vt:lpstr>Indicador GIT-I03</vt:lpstr>
      <vt:lpstr>Instructivo</vt:lpstr>
      <vt:lpstr>Fuente</vt:lpstr>
      <vt:lpstr>Apoyo</vt:lpstr>
      <vt:lpstr>'Indicador GIT-I03'!Área_de_impresión</vt:lpstr>
      <vt:lpstr>Instructivo!Área_de_impresión</vt:lpstr>
      <vt:lpstr>AtencionCiudadano</vt:lpstr>
      <vt:lpstr>BienesSs</vt:lpstr>
      <vt:lpstr>Comunicaciones</vt:lpstr>
      <vt:lpstr>Dependencia</vt:lpstr>
      <vt:lpstr>Destino</vt:lpstr>
      <vt:lpstr>DireccionamientoE</vt:lpstr>
      <vt:lpstr>Documental</vt:lpstr>
      <vt:lpstr>Estrategicos</vt:lpstr>
      <vt:lpstr>Evaluacion</vt:lpstr>
      <vt:lpstr>Falta</vt:lpstr>
      <vt:lpstr>Financiera</vt:lpstr>
      <vt:lpstr>InformacionT</vt:lpstr>
      <vt:lpstr>Juridica</vt:lpstr>
      <vt:lpstr>Misionales</vt:lpstr>
      <vt:lpstr>ObjetivosE</vt:lpstr>
      <vt:lpstr>Proceso</vt:lpstr>
      <vt:lpstr>Promocion</vt:lpstr>
      <vt:lpstr>Proy1036</vt:lpstr>
      <vt:lpstr>Proy1038</vt:lpstr>
      <vt:lpstr>Proy988</vt:lpstr>
      <vt:lpstr>Responsable</vt:lpstr>
      <vt:lpstr>TalentoH</vt:lpstr>
      <vt:lpstr>Tecnologia</vt:lpstr>
      <vt:lpstr>'Indicador GIT-I03'!Títulos_a_imprimir</vt:lpstr>
      <vt:lpstr>Todas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Judith Borda</cp:lastModifiedBy>
  <cp:lastPrinted>2016-11-01T03:44:08Z</cp:lastPrinted>
  <dcterms:created xsi:type="dcterms:W3CDTF">2010-05-13T16:43:25Z</dcterms:created>
  <dcterms:modified xsi:type="dcterms:W3CDTF">2019-05-29T14:53:48Z</dcterms:modified>
</cp:coreProperties>
</file>