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JUDITH\INDICADORES\"/>
    </mc:Choice>
  </mc:AlternateContent>
  <xr:revisionPtr revIDLastSave="0" documentId="8_{E21AD82E-94D1-415B-9AD9-C80EB7EB873C}" xr6:coauthVersionLast="45" xr6:coauthVersionMax="45" xr10:uidLastSave="{00000000-0000-0000-0000-000000000000}"/>
  <bookViews>
    <workbookView xWindow="-120" yWindow="-120" windowWidth="29040" windowHeight="15840" firstSheet="9" activeTab="14" xr2:uid="{40D40BC8-9ADD-C645-90F8-F48FD6D968E5}"/>
  </bookViews>
  <sheets>
    <sheet name="IDT Menú" sheetId="5" r:id="rId1"/>
    <sheet name="Evaluación Institucional" sheetId="6" r:id="rId2"/>
    <sheet name="Direccionamiento Estratégico" sheetId="20" r:id="rId3"/>
    <sheet name="Comunicaciones" sheetId="21" r:id="rId4"/>
    <sheet name="Gestión Información Turística" sheetId="22" r:id="rId5"/>
    <sheet name="Gestión de Destino CyS" sheetId="23" r:id="rId6"/>
    <sheet name="Promoción y Mercadeo Turístico " sheetId="24" r:id="rId7"/>
    <sheet name="Talento Humano" sheetId="25" r:id="rId8"/>
    <sheet name="Bienes y Servicios" sheetId="26" r:id="rId9"/>
    <sheet name="Gestión Financiera" sheetId="27" r:id="rId10"/>
    <sheet name="Atención al Ciudadano" sheetId="28" r:id="rId11"/>
    <sheet name="Control Interno Diciplinario" sheetId="29" r:id="rId12"/>
    <sheet name="Gestión Jurídica" sheetId="30" r:id="rId13"/>
    <sheet name="Gestión Documental" sheetId="31" r:id="rId14"/>
    <sheet name="Gestión Tecnológica" sheetId="32" r:id="rId1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 i="25" l="1"/>
  <c r="U16" i="25"/>
  <c r="U17" i="25"/>
  <c r="T10" i="22"/>
  <c r="U10" i="22"/>
  <c r="T64" i="20"/>
  <c r="U64" i="20"/>
  <c r="T10" i="30"/>
  <c r="U10" i="30"/>
  <c r="T9" i="30"/>
  <c r="U9" i="30"/>
  <c r="U9" i="25"/>
  <c r="U7" i="20"/>
  <c r="T7" i="20"/>
  <c r="U9" i="31"/>
  <c r="U7" i="24"/>
  <c r="U9" i="24"/>
  <c r="U8" i="24"/>
  <c r="T17" i="25"/>
  <c r="U9" i="21"/>
  <c r="U7" i="21"/>
  <c r="T7" i="21"/>
  <c r="T9" i="20"/>
  <c r="U9" i="20"/>
  <c r="T7" i="24"/>
  <c r="U9" i="23"/>
  <c r="T9" i="23"/>
  <c r="U7" i="23"/>
  <c r="T8" i="30"/>
  <c r="T7" i="27"/>
  <c r="T12" i="20"/>
  <c r="U12" i="20"/>
  <c r="T96" i="32"/>
  <c r="U96" i="32"/>
  <c r="T95" i="32"/>
  <c r="U95" i="32"/>
  <c r="T94" i="32"/>
  <c r="U94" i="32"/>
  <c r="T93" i="32"/>
  <c r="U93" i="32"/>
  <c r="T92" i="32"/>
  <c r="U92" i="32"/>
  <c r="T91" i="32"/>
  <c r="U91" i="32"/>
  <c r="T90" i="32"/>
  <c r="U90" i="32"/>
  <c r="T89" i="32"/>
  <c r="U89" i="32"/>
  <c r="T88" i="32"/>
  <c r="U88" i="32"/>
  <c r="T87" i="32"/>
  <c r="U87" i="32"/>
  <c r="T86" i="32"/>
  <c r="U86" i="32"/>
  <c r="T85" i="32"/>
  <c r="U85" i="32"/>
  <c r="T84" i="32"/>
  <c r="U84" i="32"/>
  <c r="T83" i="32"/>
  <c r="U83" i="32"/>
  <c r="T82" i="32"/>
  <c r="U82" i="32"/>
  <c r="T78" i="32"/>
  <c r="U78" i="32"/>
  <c r="T77" i="32"/>
  <c r="U77" i="32"/>
  <c r="T76" i="32"/>
  <c r="U76" i="32"/>
  <c r="T75" i="32"/>
  <c r="U75" i="32"/>
  <c r="T74" i="32"/>
  <c r="U74" i="32"/>
  <c r="T73" i="32"/>
  <c r="U73" i="32"/>
  <c r="T72" i="32"/>
  <c r="U72" i="32"/>
  <c r="T71" i="32"/>
  <c r="U71" i="32"/>
  <c r="T70" i="32"/>
  <c r="U70" i="32"/>
  <c r="T69" i="32"/>
  <c r="U69" i="32"/>
  <c r="T68" i="32"/>
  <c r="U68" i="32"/>
  <c r="T67" i="32"/>
  <c r="U67" i="32"/>
  <c r="T66" i="32"/>
  <c r="U66" i="32"/>
  <c r="T65" i="32"/>
  <c r="U65" i="32"/>
  <c r="T64" i="32"/>
  <c r="U64" i="32"/>
  <c r="T60" i="32"/>
  <c r="U60" i="32"/>
  <c r="T59" i="32"/>
  <c r="U59" i="32"/>
  <c r="T58" i="32"/>
  <c r="U58" i="32"/>
  <c r="T57" i="32"/>
  <c r="U57" i="32"/>
  <c r="T56" i="32"/>
  <c r="U56" i="32"/>
  <c r="T55" i="32"/>
  <c r="U55" i="32"/>
  <c r="T54" i="32"/>
  <c r="U54" i="32"/>
  <c r="T53" i="32"/>
  <c r="U53" i="32"/>
  <c r="T52" i="32"/>
  <c r="U52" i="32"/>
  <c r="T51" i="32"/>
  <c r="U51" i="32"/>
  <c r="T50" i="32"/>
  <c r="U50" i="32"/>
  <c r="T49" i="32"/>
  <c r="U49" i="32"/>
  <c r="T48" i="32"/>
  <c r="U48" i="32"/>
  <c r="T47" i="32"/>
  <c r="U47" i="32"/>
  <c r="T46" i="32"/>
  <c r="U46" i="32"/>
  <c r="T45" i="32"/>
  <c r="U45" i="32"/>
  <c r="T44" i="32"/>
  <c r="U44" i="32"/>
  <c r="T43" i="32"/>
  <c r="U43" i="32"/>
  <c r="T42" i="32"/>
  <c r="U42" i="32"/>
  <c r="T41" i="32"/>
  <c r="U41" i="32"/>
  <c r="T40" i="32"/>
  <c r="U40" i="32"/>
  <c r="T39" i="32"/>
  <c r="U39" i="32"/>
  <c r="T38" i="32"/>
  <c r="U38" i="32"/>
  <c r="T37" i="32"/>
  <c r="U37" i="32"/>
  <c r="T36" i="32"/>
  <c r="U36" i="32"/>
  <c r="T35" i="32"/>
  <c r="U35" i="32"/>
  <c r="T34" i="32"/>
  <c r="U34" i="32"/>
  <c r="T33" i="32"/>
  <c r="U33" i="32"/>
  <c r="T32" i="32"/>
  <c r="U32" i="32"/>
  <c r="T31" i="32"/>
  <c r="U31" i="32"/>
  <c r="T30" i="32"/>
  <c r="U30" i="32"/>
  <c r="T29" i="32"/>
  <c r="U29" i="32"/>
  <c r="T28" i="32"/>
  <c r="U28" i="32"/>
  <c r="T27" i="32"/>
  <c r="U27" i="32"/>
  <c r="T26" i="32"/>
  <c r="U26" i="32"/>
  <c r="T25" i="32"/>
  <c r="U25" i="32"/>
  <c r="T24" i="32"/>
  <c r="U24" i="32"/>
  <c r="T23" i="32"/>
  <c r="U23" i="32"/>
  <c r="T22" i="32"/>
  <c r="U22" i="32"/>
  <c r="T21" i="32"/>
  <c r="U21" i="32"/>
  <c r="T20" i="32"/>
  <c r="U20" i="32"/>
  <c r="T19" i="32"/>
  <c r="U19" i="32"/>
  <c r="T18" i="32"/>
  <c r="U18" i="32"/>
  <c r="T17" i="32"/>
  <c r="U17" i="32"/>
  <c r="T16" i="32"/>
  <c r="U16" i="32"/>
  <c r="T15" i="32"/>
  <c r="U15" i="32"/>
  <c r="T14" i="32"/>
  <c r="U14" i="32"/>
  <c r="T13" i="32"/>
  <c r="U13" i="32"/>
  <c r="T12" i="32"/>
  <c r="U12" i="32"/>
  <c r="T11" i="32"/>
  <c r="U11" i="32"/>
  <c r="T10" i="32"/>
  <c r="U10" i="32"/>
  <c r="T9" i="32"/>
  <c r="U9" i="32"/>
  <c r="T8" i="32"/>
  <c r="U8" i="32"/>
  <c r="T7" i="32"/>
  <c r="U7" i="32"/>
  <c r="T96" i="31"/>
  <c r="U96" i="31"/>
  <c r="T95" i="31"/>
  <c r="U95" i="31"/>
  <c r="T94" i="31"/>
  <c r="U94" i="31"/>
  <c r="T93" i="31"/>
  <c r="U93" i="31"/>
  <c r="T92" i="31"/>
  <c r="U92" i="31"/>
  <c r="T91" i="31"/>
  <c r="U91" i="31"/>
  <c r="T90" i="31"/>
  <c r="U90" i="31"/>
  <c r="T89" i="31"/>
  <c r="U89" i="31"/>
  <c r="T88" i="31"/>
  <c r="U88" i="31"/>
  <c r="T87" i="31"/>
  <c r="U87" i="31"/>
  <c r="T86" i="31"/>
  <c r="U86" i="31"/>
  <c r="T85" i="31"/>
  <c r="U85" i="31"/>
  <c r="T84" i="31"/>
  <c r="U84" i="31"/>
  <c r="T83" i="31"/>
  <c r="U83" i="31"/>
  <c r="T82" i="31"/>
  <c r="U82" i="31"/>
  <c r="T78" i="31"/>
  <c r="U78" i="31"/>
  <c r="T77" i="31"/>
  <c r="U77" i="31"/>
  <c r="T76" i="31"/>
  <c r="U76" i="31"/>
  <c r="T75" i="31"/>
  <c r="U75" i="31"/>
  <c r="T74" i="31"/>
  <c r="U74" i="31"/>
  <c r="T73" i="31"/>
  <c r="U73" i="31"/>
  <c r="T72" i="31"/>
  <c r="U72" i="31"/>
  <c r="T71" i="31"/>
  <c r="U71" i="31"/>
  <c r="T70" i="31"/>
  <c r="U70" i="31"/>
  <c r="T69" i="31"/>
  <c r="U69" i="31"/>
  <c r="T68" i="31"/>
  <c r="U68" i="31"/>
  <c r="T67" i="31"/>
  <c r="U67" i="31"/>
  <c r="T66" i="31"/>
  <c r="U66" i="31"/>
  <c r="T65" i="31"/>
  <c r="U65" i="31"/>
  <c r="T64" i="31"/>
  <c r="U64" i="31"/>
  <c r="T60" i="31"/>
  <c r="U60" i="31"/>
  <c r="T59" i="31"/>
  <c r="U59" i="31"/>
  <c r="T58" i="31"/>
  <c r="U58" i="31"/>
  <c r="T57" i="31"/>
  <c r="U57" i="31"/>
  <c r="T56" i="31"/>
  <c r="U56" i="31"/>
  <c r="T55" i="31"/>
  <c r="U55" i="31"/>
  <c r="T54" i="31"/>
  <c r="U54" i="31"/>
  <c r="T53" i="31"/>
  <c r="U53" i="31"/>
  <c r="T52" i="31"/>
  <c r="U52" i="31"/>
  <c r="T51" i="31"/>
  <c r="U51" i="31"/>
  <c r="T50" i="31"/>
  <c r="U50" i="31"/>
  <c r="T49" i="31"/>
  <c r="U49" i="31"/>
  <c r="T48" i="31"/>
  <c r="U48" i="31"/>
  <c r="T47" i="31"/>
  <c r="U47" i="31"/>
  <c r="T46" i="31"/>
  <c r="U46" i="31"/>
  <c r="T45" i="31"/>
  <c r="U45" i="31"/>
  <c r="T44" i="31"/>
  <c r="U44" i="31"/>
  <c r="T43" i="31"/>
  <c r="U43" i="31"/>
  <c r="T42" i="31"/>
  <c r="U42" i="31"/>
  <c r="T41" i="31"/>
  <c r="U41" i="31"/>
  <c r="T40" i="31"/>
  <c r="U40" i="31"/>
  <c r="T39" i="31"/>
  <c r="U39" i="31"/>
  <c r="T38" i="31"/>
  <c r="U38" i="31"/>
  <c r="T37" i="31"/>
  <c r="U37" i="31"/>
  <c r="T36" i="31"/>
  <c r="U36" i="31"/>
  <c r="T35" i="31"/>
  <c r="U35" i="31"/>
  <c r="T34" i="31"/>
  <c r="U34" i="31"/>
  <c r="T33" i="31"/>
  <c r="U33" i="31"/>
  <c r="T32" i="31"/>
  <c r="U32" i="31"/>
  <c r="T31" i="31"/>
  <c r="U31" i="31"/>
  <c r="T30" i="31"/>
  <c r="U30" i="31"/>
  <c r="T29" i="31"/>
  <c r="U29" i="31"/>
  <c r="T28" i="31"/>
  <c r="U28" i="31"/>
  <c r="T27" i="31"/>
  <c r="U27" i="31"/>
  <c r="T26" i="31"/>
  <c r="U26" i="31"/>
  <c r="T25" i="31"/>
  <c r="U25" i="31"/>
  <c r="T24" i="31"/>
  <c r="U24" i="31"/>
  <c r="T23" i="31"/>
  <c r="U23" i="31"/>
  <c r="T22" i="31"/>
  <c r="U22" i="31"/>
  <c r="T21" i="31"/>
  <c r="U21" i="31"/>
  <c r="T20" i="31"/>
  <c r="U20" i="31"/>
  <c r="T19" i="31"/>
  <c r="U19" i="31"/>
  <c r="T18" i="31"/>
  <c r="U18" i="31"/>
  <c r="T17" i="31"/>
  <c r="U17" i="31"/>
  <c r="T16" i="31"/>
  <c r="U16" i="31"/>
  <c r="T15" i="31"/>
  <c r="U15" i="31"/>
  <c r="T14" i="31"/>
  <c r="U14" i="31"/>
  <c r="T13" i="31"/>
  <c r="U13" i="31"/>
  <c r="T12" i="31"/>
  <c r="U12" i="31"/>
  <c r="T11" i="31"/>
  <c r="U11" i="31"/>
  <c r="T10" i="31"/>
  <c r="U10" i="31"/>
  <c r="T9" i="31"/>
  <c r="T8" i="31"/>
  <c r="U8" i="31"/>
  <c r="T7" i="31"/>
  <c r="U7" i="31"/>
  <c r="T96" i="30"/>
  <c r="U96" i="30"/>
  <c r="T95" i="30"/>
  <c r="U95" i="30"/>
  <c r="T94" i="30"/>
  <c r="U94" i="30"/>
  <c r="T93" i="30"/>
  <c r="U93" i="30"/>
  <c r="T92" i="30"/>
  <c r="U92" i="30"/>
  <c r="T91" i="30"/>
  <c r="U91" i="30"/>
  <c r="T90" i="30"/>
  <c r="U90" i="30"/>
  <c r="T89" i="30"/>
  <c r="U89" i="30"/>
  <c r="T88" i="30"/>
  <c r="U88" i="30"/>
  <c r="T87" i="30"/>
  <c r="U87" i="30"/>
  <c r="T86" i="30"/>
  <c r="U86" i="30"/>
  <c r="T85" i="30"/>
  <c r="U85" i="30"/>
  <c r="T84" i="30"/>
  <c r="U84" i="30"/>
  <c r="T83" i="30"/>
  <c r="U83" i="30"/>
  <c r="T82" i="30"/>
  <c r="U82" i="30"/>
  <c r="T78" i="30"/>
  <c r="U78" i="30"/>
  <c r="T77" i="30"/>
  <c r="U77" i="30"/>
  <c r="T76" i="30"/>
  <c r="U76" i="30"/>
  <c r="T75" i="30"/>
  <c r="U75" i="30"/>
  <c r="T74" i="30"/>
  <c r="U74" i="30"/>
  <c r="T73" i="30"/>
  <c r="U73" i="30"/>
  <c r="T72" i="30"/>
  <c r="U72" i="30"/>
  <c r="T71" i="30"/>
  <c r="U71" i="30"/>
  <c r="T70" i="30"/>
  <c r="U70" i="30"/>
  <c r="T69" i="30"/>
  <c r="U69" i="30"/>
  <c r="T68" i="30"/>
  <c r="U68" i="30"/>
  <c r="T67" i="30"/>
  <c r="U67" i="30"/>
  <c r="T66" i="30"/>
  <c r="U66" i="30"/>
  <c r="T65" i="30"/>
  <c r="U65" i="30"/>
  <c r="T64" i="30"/>
  <c r="U64" i="30"/>
  <c r="T60" i="30"/>
  <c r="U60" i="30"/>
  <c r="T59" i="30"/>
  <c r="U59" i="30"/>
  <c r="T58" i="30"/>
  <c r="U58" i="30"/>
  <c r="T57" i="30"/>
  <c r="U57" i="30"/>
  <c r="T56" i="30"/>
  <c r="U56" i="30"/>
  <c r="T55" i="30"/>
  <c r="U55" i="30"/>
  <c r="T54" i="30"/>
  <c r="U54" i="30"/>
  <c r="T53" i="30"/>
  <c r="U53" i="30"/>
  <c r="T52" i="30"/>
  <c r="U52" i="30"/>
  <c r="T51" i="30"/>
  <c r="U51" i="30"/>
  <c r="T50" i="30"/>
  <c r="U50" i="30"/>
  <c r="T49" i="30"/>
  <c r="U49" i="30"/>
  <c r="T48" i="30"/>
  <c r="U48" i="30"/>
  <c r="T47" i="30"/>
  <c r="U47" i="30"/>
  <c r="T46" i="30"/>
  <c r="U46" i="30"/>
  <c r="T45" i="30"/>
  <c r="U45" i="30"/>
  <c r="T44" i="30"/>
  <c r="U44" i="30"/>
  <c r="T43" i="30"/>
  <c r="U43" i="30"/>
  <c r="T42" i="30"/>
  <c r="U42" i="30"/>
  <c r="T41" i="30"/>
  <c r="U41" i="30"/>
  <c r="T40" i="30"/>
  <c r="U40" i="30"/>
  <c r="T39" i="30"/>
  <c r="U39" i="30"/>
  <c r="T38" i="30"/>
  <c r="U38" i="30"/>
  <c r="T37" i="30"/>
  <c r="U37" i="30"/>
  <c r="T36" i="30"/>
  <c r="U36" i="30"/>
  <c r="T35" i="30"/>
  <c r="U35" i="30"/>
  <c r="T34" i="30"/>
  <c r="U34" i="30"/>
  <c r="T33" i="30"/>
  <c r="U33" i="30"/>
  <c r="T32" i="30"/>
  <c r="U32" i="30"/>
  <c r="T31" i="30"/>
  <c r="U31" i="30"/>
  <c r="T30" i="30"/>
  <c r="U30" i="30"/>
  <c r="T29" i="30"/>
  <c r="U29" i="30"/>
  <c r="T28" i="30"/>
  <c r="U28" i="30"/>
  <c r="T27" i="30"/>
  <c r="U27" i="30"/>
  <c r="T26" i="30"/>
  <c r="U26" i="30"/>
  <c r="T25" i="30"/>
  <c r="U25" i="30"/>
  <c r="T24" i="30"/>
  <c r="U24" i="30"/>
  <c r="T23" i="30"/>
  <c r="U23" i="30"/>
  <c r="T22" i="30"/>
  <c r="U22" i="30"/>
  <c r="T21" i="30"/>
  <c r="U21" i="30"/>
  <c r="T20" i="30"/>
  <c r="U20" i="30"/>
  <c r="T19" i="30"/>
  <c r="U19" i="30"/>
  <c r="T18" i="30"/>
  <c r="U18" i="30"/>
  <c r="T17" i="30"/>
  <c r="U17" i="30"/>
  <c r="T16" i="30"/>
  <c r="U16" i="30"/>
  <c r="T15" i="30"/>
  <c r="U15" i="30"/>
  <c r="T14" i="30"/>
  <c r="U14" i="30"/>
  <c r="T13" i="30"/>
  <c r="U13" i="30"/>
  <c r="T12" i="30"/>
  <c r="U12" i="30"/>
  <c r="T11" i="30"/>
  <c r="U11" i="30"/>
  <c r="U8" i="30"/>
  <c r="T7" i="30"/>
  <c r="U7" i="30"/>
  <c r="T96" i="29"/>
  <c r="U96" i="29"/>
  <c r="T95" i="29"/>
  <c r="U95" i="29"/>
  <c r="T94" i="29"/>
  <c r="U94" i="29"/>
  <c r="T93" i="29"/>
  <c r="U93" i="29"/>
  <c r="T92" i="29"/>
  <c r="U92" i="29"/>
  <c r="T91" i="29"/>
  <c r="U91" i="29"/>
  <c r="T90" i="29"/>
  <c r="U90" i="29"/>
  <c r="T89" i="29"/>
  <c r="U89" i="29"/>
  <c r="T88" i="29"/>
  <c r="U88" i="29"/>
  <c r="T87" i="29"/>
  <c r="U87" i="29"/>
  <c r="T86" i="29"/>
  <c r="U86" i="29"/>
  <c r="T85" i="29"/>
  <c r="U85" i="29"/>
  <c r="T84" i="29"/>
  <c r="U84" i="29"/>
  <c r="T83" i="29"/>
  <c r="U83" i="29"/>
  <c r="T82" i="29"/>
  <c r="U82" i="29"/>
  <c r="T78" i="29"/>
  <c r="U78" i="29"/>
  <c r="T77" i="29"/>
  <c r="U77" i="29"/>
  <c r="T76" i="29"/>
  <c r="U76" i="29"/>
  <c r="T75" i="29"/>
  <c r="U75" i="29"/>
  <c r="T74" i="29"/>
  <c r="U74" i="29"/>
  <c r="T73" i="29"/>
  <c r="U73" i="29"/>
  <c r="T72" i="29"/>
  <c r="U72" i="29"/>
  <c r="T71" i="29"/>
  <c r="U71" i="29"/>
  <c r="T70" i="29"/>
  <c r="U70" i="29"/>
  <c r="T69" i="29"/>
  <c r="U69" i="29"/>
  <c r="T68" i="29"/>
  <c r="U68" i="29"/>
  <c r="T67" i="29"/>
  <c r="U67" i="29"/>
  <c r="T66" i="29"/>
  <c r="U66" i="29"/>
  <c r="T65" i="29"/>
  <c r="U65" i="29"/>
  <c r="T64" i="29"/>
  <c r="U64" i="29"/>
  <c r="T60" i="29"/>
  <c r="U60" i="29"/>
  <c r="T59" i="29"/>
  <c r="U59" i="29"/>
  <c r="T58" i="29"/>
  <c r="U58" i="29"/>
  <c r="T57" i="29"/>
  <c r="U57" i="29"/>
  <c r="T56" i="29"/>
  <c r="U56" i="29"/>
  <c r="T55" i="29"/>
  <c r="U55" i="29"/>
  <c r="T54" i="29"/>
  <c r="U54" i="29"/>
  <c r="T53" i="29"/>
  <c r="U53" i="29"/>
  <c r="T52" i="29"/>
  <c r="U52" i="29"/>
  <c r="T51" i="29"/>
  <c r="U51" i="29"/>
  <c r="T50" i="29"/>
  <c r="U50" i="29"/>
  <c r="T49" i="29"/>
  <c r="U49" i="29"/>
  <c r="T48" i="29"/>
  <c r="U48" i="29"/>
  <c r="T47" i="29"/>
  <c r="U47" i="29"/>
  <c r="T46" i="29"/>
  <c r="U46" i="29"/>
  <c r="T45" i="29"/>
  <c r="U45" i="29"/>
  <c r="T44" i="29"/>
  <c r="U44" i="29"/>
  <c r="T43" i="29"/>
  <c r="U43" i="29"/>
  <c r="T42" i="29"/>
  <c r="U42" i="29"/>
  <c r="T41" i="29"/>
  <c r="U41" i="29"/>
  <c r="T40" i="29"/>
  <c r="U40" i="29"/>
  <c r="T39" i="29"/>
  <c r="U39" i="29"/>
  <c r="T38" i="29"/>
  <c r="U38" i="29"/>
  <c r="T37" i="29"/>
  <c r="U37" i="29"/>
  <c r="T36" i="29"/>
  <c r="U36" i="29"/>
  <c r="T35" i="29"/>
  <c r="U35" i="29"/>
  <c r="T34" i="29"/>
  <c r="U34" i="29"/>
  <c r="T33" i="29"/>
  <c r="U33" i="29"/>
  <c r="T32" i="29"/>
  <c r="U32" i="29"/>
  <c r="T31" i="29"/>
  <c r="U31" i="29"/>
  <c r="T30" i="29"/>
  <c r="U30" i="29"/>
  <c r="T29" i="29"/>
  <c r="U29" i="29"/>
  <c r="T28" i="29"/>
  <c r="U28" i="29"/>
  <c r="T27" i="29"/>
  <c r="U27" i="29"/>
  <c r="T26" i="29"/>
  <c r="U26" i="29"/>
  <c r="T25" i="29"/>
  <c r="U25" i="29"/>
  <c r="T24" i="29"/>
  <c r="U24" i="29"/>
  <c r="T23" i="29"/>
  <c r="U23" i="29"/>
  <c r="T22" i="29"/>
  <c r="U22" i="29"/>
  <c r="T21" i="29"/>
  <c r="U21" i="29"/>
  <c r="T20" i="29"/>
  <c r="U20" i="29"/>
  <c r="T19" i="29"/>
  <c r="U19" i="29"/>
  <c r="T18" i="29"/>
  <c r="U18" i="29"/>
  <c r="T17" i="29"/>
  <c r="U17" i="29"/>
  <c r="T16" i="29"/>
  <c r="U16" i="29"/>
  <c r="T15" i="29"/>
  <c r="U15" i="29"/>
  <c r="T14" i="29"/>
  <c r="U14" i="29"/>
  <c r="T13" i="29"/>
  <c r="U13" i="29"/>
  <c r="T12" i="29"/>
  <c r="U12" i="29"/>
  <c r="T11" i="29"/>
  <c r="U11" i="29"/>
  <c r="T10" i="29"/>
  <c r="U10" i="29"/>
  <c r="T9" i="29"/>
  <c r="U9" i="29"/>
  <c r="T8" i="29"/>
  <c r="U8" i="29"/>
  <c r="T7" i="29"/>
  <c r="U7" i="29"/>
  <c r="T96" i="28"/>
  <c r="U96" i="28"/>
  <c r="T95" i="28"/>
  <c r="U95" i="28"/>
  <c r="T94" i="28"/>
  <c r="U94" i="28"/>
  <c r="T93" i="28"/>
  <c r="U93" i="28"/>
  <c r="T92" i="28"/>
  <c r="U92" i="28"/>
  <c r="T91" i="28"/>
  <c r="U91" i="28"/>
  <c r="T90" i="28"/>
  <c r="U90" i="28"/>
  <c r="T89" i="28"/>
  <c r="U89" i="28"/>
  <c r="T88" i="28"/>
  <c r="U88" i="28"/>
  <c r="T87" i="28"/>
  <c r="U87" i="28"/>
  <c r="T86" i="28"/>
  <c r="U86" i="28"/>
  <c r="T85" i="28"/>
  <c r="U85" i="28"/>
  <c r="T84" i="28"/>
  <c r="U84" i="28"/>
  <c r="T83" i="28"/>
  <c r="U83" i="28"/>
  <c r="T82" i="28"/>
  <c r="U82" i="28"/>
  <c r="T78" i="28"/>
  <c r="U78" i="28"/>
  <c r="T77" i="28"/>
  <c r="U77" i="28"/>
  <c r="T76" i="28"/>
  <c r="U76" i="28"/>
  <c r="T75" i="28"/>
  <c r="U75" i="28"/>
  <c r="T74" i="28"/>
  <c r="U74" i="28"/>
  <c r="T73" i="28"/>
  <c r="U73" i="28"/>
  <c r="T72" i="28"/>
  <c r="U72" i="28"/>
  <c r="T71" i="28"/>
  <c r="U71" i="28"/>
  <c r="T70" i="28"/>
  <c r="U70" i="28"/>
  <c r="T69" i="28"/>
  <c r="U69" i="28"/>
  <c r="T68" i="28"/>
  <c r="U68" i="28"/>
  <c r="T67" i="28"/>
  <c r="U67" i="28"/>
  <c r="T66" i="28"/>
  <c r="U66" i="28"/>
  <c r="T65" i="28"/>
  <c r="U65" i="28"/>
  <c r="T64" i="28"/>
  <c r="U64" i="28"/>
  <c r="T60" i="28"/>
  <c r="U60" i="28"/>
  <c r="T59" i="28"/>
  <c r="U59" i="28"/>
  <c r="T58" i="28"/>
  <c r="U58" i="28"/>
  <c r="T57" i="28"/>
  <c r="U57" i="28"/>
  <c r="T56" i="28"/>
  <c r="U56" i="28"/>
  <c r="T55" i="28"/>
  <c r="U55" i="28"/>
  <c r="T54" i="28"/>
  <c r="U54" i="28"/>
  <c r="T53" i="28"/>
  <c r="U53" i="28"/>
  <c r="T52" i="28"/>
  <c r="U52" i="28"/>
  <c r="T51" i="28"/>
  <c r="U51" i="28"/>
  <c r="T50" i="28"/>
  <c r="U50" i="28"/>
  <c r="T49" i="28"/>
  <c r="U49" i="28"/>
  <c r="T48" i="28"/>
  <c r="U48" i="28"/>
  <c r="T47" i="28"/>
  <c r="U47" i="28"/>
  <c r="T46" i="28"/>
  <c r="U46" i="28"/>
  <c r="T45" i="28"/>
  <c r="U45" i="28"/>
  <c r="T44" i="28"/>
  <c r="U44" i="28"/>
  <c r="T43" i="28"/>
  <c r="U43" i="28"/>
  <c r="T42" i="28"/>
  <c r="U42" i="28"/>
  <c r="T41" i="28"/>
  <c r="U41" i="28"/>
  <c r="T40" i="28"/>
  <c r="U40" i="28"/>
  <c r="T39" i="28"/>
  <c r="U39" i="28"/>
  <c r="T38" i="28"/>
  <c r="U38" i="28"/>
  <c r="T37" i="28"/>
  <c r="U37" i="28"/>
  <c r="T36" i="28"/>
  <c r="U36" i="28"/>
  <c r="T35" i="28"/>
  <c r="U35" i="28"/>
  <c r="T34" i="28"/>
  <c r="U34" i="28"/>
  <c r="T33" i="28"/>
  <c r="U33" i="28"/>
  <c r="T32" i="28"/>
  <c r="U32" i="28"/>
  <c r="T31" i="28"/>
  <c r="U31" i="28"/>
  <c r="T30" i="28"/>
  <c r="U30" i="28"/>
  <c r="T29" i="28"/>
  <c r="U29" i="28"/>
  <c r="T28" i="28"/>
  <c r="U28" i="28"/>
  <c r="T27" i="28"/>
  <c r="U27" i="28"/>
  <c r="T26" i="28"/>
  <c r="U26" i="28"/>
  <c r="T25" i="28"/>
  <c r="U25" i="28"/>
  <c r="T24" i="28"/>
  <c r="U24" i="28"/>
  <c r="T23" i="28"/>
  <c r="U23" i="28"/>
  <c r="T22" i="28"/>
  <c r="U22" i="28"/>
  <c r="T21" i="28"/>
  <c r="U21" i="28"/>
  <c r="T20" i="28"/>
  <c r="U20" i="28"/>
  <c r="T19" i="28"/>
  <c r="U19" i="28"/>
  <c r="T18" i="28"/>
  <c r="U18" i="28"/>
  <c r="T17" i="28"/>
  <c r="U17" i="28"/>
  <c r="T16" i="28"/>
  <c r="U16" i="28"/>
  <c r="T15" i="28"/>
  <c r="U15" i="28"/>
  <c r="T14" i="28"/>
  <c r="U14" i="28"/>
  <c r="T13" i="28"/>
  <c r="U13" i="28"/>
  <c r="T12" i="28"/>
  <c r="U12" i="28"/>
  <c r="T11" i="28"/>
  <c r="U11" i="28"/>
  <c r="T10" i="28"/>
  <c r="U10" i="28"/>
  <c r="T9" i="28"/>
  <c r="U9" i="28"/>
  <c r="T8" i="28"/>
  <c r="U8" i="28"/>
  <c r="T7" i="28"/>
  <c r="U7" i="28"/>
  <c r="T96" i="27"/>
  <c r="U96" i="27"/>
  <c r="T95" i="27"/>
  <c r="U95" i="27"/>
  <c r="T94" i="27"/>
  <c r="U94" i="27"/>
  <c r="T93" i="27"/>
  <c r="U93" i="27"/>
  <c r="T92" i="27"/>
  <c r="U92" i="27"/>
  <c r="T91" i="27"/>
  <c r="U91" i="27"/>
  <c r="T90" i="27"/>
  <c r="U90" i="27"/>
  <c r="T89" i="27"/>
  <c r="U89" i="27"/>
  <c r="T88" i="27"/>
  <c r="U88" i="27"/>
  <c r="T87" i="27"/>
  <c r="U87" i="27"/>
  <c r="T86" i="27"/>
  <c r="U86" i="27"/>
  <c r="T85" i="27"/>
  <c r="U85" i="27"/>
  <c r="T84" i="27"/>
  <c r="U84" i="27"/>
  <c r="T83" i="27"/>
  <c r="U83" i="27"/>
  <c r="T82" i="27"/>
  <c r="U82" i="27"/>
  <c r="T78" i="27"/>
  <c r="U78" i="27"/>
  <c r="T77" i="27"/>
  <c r="U77" i="27"/>
  <c r="T76" i="27"/>
  <c r="U76" i="27"/>
  <c r="T75" i="27"/>
  <c r="U75" i="27"/>
  <c r="T74" i="27"/>
  <c r="U74" i="27"/>
  <c r="T73" i="27"/>
  <c r="U73" i="27"/>
  <c r="T72" i="27"/>
  <c r="U72" i="27"/>
  <c r="T71" i="27"/>
  <c r="U71" i="27"/>
  <c r="T70" i="27"/>
  <c r="U70" i="27"/>
  <c r="T69" i="27"/>
  <c r="U69" i="27"/>
  <c r="T68" i="27"/>
  <c r="U68" i="27"/>
  <c r="T67" i="27"/>
  <c r="U67" i="27"/>
  <c r="T66" i="27"/>
  <c r="U66" i="27"/>
  <c r="T65" i="27"/>
  <c r="U65" i="27"/>
  <c r="T64" i="27"/>
  <c r="U64" i="27"/>
  <c r="T60" i="27"/>
  <c r="U60" i="27"/>
  <c r="T59" i="27"/>
  <c r="U59" i="27"/>
  <c r="T58" i="27"/>
  <c r="U58" i="27"/>
  <c r="T57" i="27"/>
  <c r="U57" i="27"/>
  <c r="T56" i="27"/>
  <c r="U56" i="27"/>
  <c r="T55" i="27"/>
  <c r="U55" i="27"/>
  <c r="T54" i="27"/>
  <c r="U54" i="27"/>
  <c r="T53" i="27"/>
  <c r="U53" i="27"/>
  <c r="T52" i="27"/>
  <c r="U52" i="27"/>
  <c r="T51" i="27"/>
  <c r="U51" i="27"/>
  <c r="T50" i="27"/>
  <c r="U50" i="27"/>
  <c r="T49" i="27"/>
  <c r="U49" i="27"/>
  <c r="T48" i="27"/>
  <c r="U48" i="27"/>
  <c r="T47" i="27"/>
  <c r="U47" i="27"/>
  <c r="T46" i="27"/>
  <c r="U46" i="27"/>
  <c r="T45" i="27"/>
  <c r="U45" i="27"/>
  <c r="T44" i="27"/>
  <c r="U44" i="27"/>
  <c r="T43" i="27"/>
  <c r="U43" i="27"/>
  <c r="T42" i="27"/>
  <c r="U42" i="27"/>
  <c r="T41" i="27"/>
  <c r="U41" i="27"/>
  <c r="T40" i="27"/>
  <c r="U40" i="27"/>
  <c r="T39" i="27"/>
  <c r="U39" i="27"/>
  <c r="T38" i="27"/>
  <c r="U38" i="27"/>
  <c r="T37" i="27"/>
  <c r="U37" i="27"/>
  <c r="T36" i="27"/>
  <c r="U36" i="27"/>
  <c r="T35" i="27"/>
  <c r="U35" i="27"/>
  <c r="T34" i="27"/>
  <c r="U34" i="27"/>
  <c r="T33" i="27"/>
  <c r="U33" i="27"/>
  <c r="T32" i="27"/>
  <c r="U32" i="27"/>
  <c r="T31" i="27"/>
  <c r="U31" i="27"/>
  <c r="T30" i="27"/>
  <c r="U30" i="27"/>
  <c r="T29" i="27"/>
  <c r="U29" i="27"/>
  <c r="T28" i="27"/>
  <c r="U28" i="27"/>
  <c r="T27" i="27"/>
  <c r="U27" i="27"/>
  <c r="T26" i="27"/>
  <c r="U26" i="27"/>
  <c r="T25" i="27"/>
  <c r="U25" i="27"/>
  <c r="T24" i="27"/>
  <c r="U24" i="27"/>
  <c r="T23" i="27"/>
  <c r="U23" i="27"/>
  <c r="T22" i="27"/>
  <c r="U22" i="27"/>
  <c r="T21" i="27"/>
  <c r="U21" i="27"/>
  <c r="T20" i="27"/>
  <c r="U20" i="27"/>
  <c r="T19" i="27"/>
  <c r="U19" i="27"/>
  <c r="T18" i="27"/>
  <c r="U18" i="27"/>
  <c r="T17" i="27"/>
  <c r="U17" i="27"/>
  <c r="T16" i="27"/>
  <c r="U16" i="27"/>
  <c r="T15" i="27"/>
  <c r="U15" i="27"/>
  <c r="T14" i="27"/>
  <c r="U14" i="27"/>
  <c r="T13" i="27"/>
  <c r="U13" i="27"/>
  <c r="T12" i="27"/>
  <c r="U12" i="27"/>
  <c r="T11" i="27"/>
  <c r="U11" i="27"/>
  <c r="T10" i="27"/>
  <c r="U10" i="27"/>
  <c r="T9" i="27"/>
  <c r="U9" i="27"/>
  <c r="T8" i="27"/>
  <c r="U8" i="27"/>
  <c r="U7" i="27"/>
  <c r="T96" i="26"/>
  <c r="U96" i="26"/>
  <c r="T95" i="26"/>
  <c r="U95" i="26"/>
  <c r="T94" i="26"/>
  <c r="U94" i="26"/>
  <c r="T93" i="26"/>
  <c r="U93" i="26"/>
  <c r="T92" i="26"/>
  <c r="U92" i="26"/>
  <c r="T91" i="26"/>
  <c r="U91" i="26"/>
  <c r="T90" i="26"/>
  <c r="U90" i="26"/>
  <c r="T89" i="26"/>
  <c r="U89" i="26"/>
  <c r="T88" i="26"/>
  <c r="U88" i="26"/>
  <c r="T87" i="26"/>
  <c r="U87" i="26"/>
  <c r="T86" i="26"/>
  <c r="U86" i="26"/>
  <c r="T85" i="26"/>
  <c r="U85" i="26"/>
  <c r="T84" i="26"/>
  <c r="U84" i="26"/>
  <c r="T83" i="26"/>
  <c r="U83" i="26"/>
  <c r="T82" i="26"/>
  <c r="U82" i="26"/>
  <c r="T78" i="26"/>
  <c r="U78" i="26"/>
  <c r="T77" i="26"/>
  <c r="U77" i="26"/>
  <c r="T76" i="26"/>
  <c r="U76" i="26"/>
  <c r="T75" i="26"/>
  <c r="U75" i="26"/>
  <c r="T74" i="26"/>
  <c r="U74" i="26"/>
  <c r="T73" i="26"/>
  <c r="U73" i="26"/>
  <c r="T72" i="26"/>
  <c r="U72" i="26"/>
  <c r="T71" i="26"/>
  <c r="U71" i="26"/>
  <c r="T70" i="26"/>
  <c r="U70" i="26"/>
  <c r="T69" i="26"/>
  <c r="U69" i="26"/>
  <c r="T68" i="26"/>
  <c r="U68" i="26"/>
  <c r="T67" i="26"/>
  <c r="U67" i="26"/>
  <c r="T66" i="26"/>
  <c r="U66" i="26"/>
  <c r="T65" i="26"/>
  <c r="U65" i="26"/>
  <c r="T64" i="26"/>
  <c r="U64" i="26"/>
  <c r="T60" i="26"/>
  <c r="U60" i="26"/>
  <c r="T59" i="26"/>
  <c r="U59" i="26"/>
  <c r="T58" i="26"/>
  <c r="U58" i="26"/>
  <c r="T57" i="26"/>
  <c r="U57" i="26"/>
  <c r="T56" i="26"/>
  <c r="U56" i="26"/>
  <c r="T55" i="26"/>
  <c r="U55" i="26"/>
  <c r="T54" i="26"/>
  <c r="U54" i="26"/>
  <c r="T53" i="26"/>
  <c r="U53" i="26"/>
  <c r="T52" i="26"/>
  <c r="U52" i="26"/>
  <c r="T51" i="26"/>
  <c r="U51" i="26"/>
  <c r="T50" i="26"/>
  <c r="U50" i="26"/>
  <c r="T49" i="26"/>
  <c r="U49" i="26"/>
  <c r="T48" i="26"/>
  <c r="U48" i="26"/>
  <c r="T47" i="26"/>
  <c r="U47" i="26"/>
  <c r="T46" i="26"/>
  <c r="U46" i="26"/>
  <c r="T45" i="26"/>
  <c r="U45" i="26"/>
  <c r="T44" i="26"/>
  <c r="U44" i="26"/>
  <c r="T43" i="26"/>
  <c r="U43" i="26"/>
  <c r="T42" i="26"/>
  <c r="U42" i="26"/>
  <c r="T41" i="26"/>
  <c r="U41" i="26"/>
  <c r="T40" i="26"/>
  <c r="U40" i="26"/>
  <c r="T39" i="26"/>
  <c r="U39" i="26"/>
  <c r="T38" i="26"/>
  <c r="U38" i="26"/>
  <c r="T37" i="26"/>
  <c r="U37" i="26"/>
  <c r="T36" i="26"/>
  <c r="U36" i="26"/>
  <c r="T35" i="26"/>
  <c r="U35" i="26"/>
  <c r="T34" i="26"/>
  <c r="U34" i="26"/>
  <c r="T33" i="26"/>
  <c r="U33" i="26"/>
  <c r="T32" i="26"/>
  <c r="U32" i="26"/>
  <c r="T31" i="26"/>
  <c r="U31" i="26"/>
  <c r="T30" i="26"/>
  <c r="U30" i="26"/>
  <c r="T29" i="26"/>
  <c r="U29" i="26"/>
  <c r="T28" i="26"/>
  <c r="U28" i="26"/>
  <c r="T27" i="26"/>
  <c r="U27" i="26"/>
  <c r="T26" i="26"/>
  <c r="U26" i="26"/>
  <c r="T25" i="26"/>
  <c r="U25" i="26"/>
  <c r="T24" i="26"/>
  <c r="U24" i="26"/>
  <c r="T23" i="26"/>
  <c r="U23" i="26"/>
  <c r="T22" i="26"/>
  <c r="U22" i="26"/>
  <c r="T21" i="26"/>
  <c r="U21" i="26"/>
  <c r="T20" i="26"/>
  <c r="U20" i="26"/>
  <c r="T19" i="26"/>
  <c r="U19" i="26"/>
  <c r="T18" i="26"/>
  <c r="U18" i="26"/>
  <c r="T17" i="26"/>
  <c r="U17" i="26"/>
  <c r="T16" i="26"/>
  <c r="U16" i="26"/>
  <c r="T15" i="26"/>
  <c r="U15" i="26"/>
  <c r="T14" i="26"/>
  <c r="U14" i="26"/>
  <c r="T13" i="26"/>
  <c r="U13" i="26"/>
  <c r="T12" i="26"/>
  <c r="U12" i="26"/>
  <c r="T11" i="26"/>
  <c r="U11" i="26"/>
  <c r="T10" i="26"/>
  <c r="U10" i="26"/>
  <c r="T9" i="26"/>
  <c r="U9" i="26"/>
  <c r="T8" i="26"/>
  <c r="U8" i="26"/>
  <c r="T7" i="26"/>
  <c r="U7" i="26"/>
  <c r="T96" i="25"/>
  <c r="U96" i="25"/>
  <c r="T95" i="25"/>
  <c r="U95" i="25"/>
  <c r="T94" i="25"/>
  <c r="U94" i="25"/>
  <c r="T93" i="25"/>
  <c r="U93" i="25"/>
  <c r="T92" i="25"/>
  <c r="U92" i="25"/>
  <c r="T91" i="25"/>
  <c r="U91" i="25"/>
  <c r="T90" i="25"/>
  <c r="U90" i="25"/>
  <c r="T89" i="25"/>
  <c r="U89" i="25"/>
  <c r="T88" i="25"/>
  <c r="U88" i="25"/>
  <c r="T87" i="25"/>
  <c r="U87" i="25"/>
  <c r="T86" i="25"/>
  <c r="U86" i="25"/>
  <c r="T85" i="25"/>
  <c r="U85" i="25"/>
  <c r="T84" i="25"/>
  <c r="U84" i="25"/>
  <c r="T83" i="25"/>
  <c r="U83" i="25"/>
  <c r="T82" i="25"/>
  <c r="U82" i="25"/>
  <c r="T78" i="25"/>
  <c r="U78" i="25"/>
  <c r="T77" i="25"/>
  <c r="U77" i="25"/>
  <c r="T76" i="25"/>
  <c r="U76" i="25"/>
  <c r="T75" i="25"/>
  <c r="U75" i="25"/>
  <c r="T74" i="25"/>
  <c r="U74" i="25"/>
  <c r="T73" i="25"/>
  <c r="U73" i="25"/>
  <c r="T72" i="25"/>
  <c r="U72" i="25"/>
  <c r="T71" i="25"/>
  <c r="U71" i="25"/>
  <c r="T70" i="25"/>
  <c r="U70" i="25"/>
  <c r="T69" i="25"/>
  <c r="U69" i="25"/>
  <c r="T68" i="25"/>
  <c r="U68" i="25"/>
  <c r="T67" i="25"/>
  <c r="U67" i="25"/>
  <c r="T66" i="25"/>
  <c r="U66" i="25"/>
  <c r="T65" i="25"/>
  <c r="U65" i="25"/>
  <c r="T64" i="25"/>
  <c r="U64" i="25"/>
  <c r="T60" i="25"/>
  <c r="U60" i="25"/>
  <c r="T59" i="25"/>
  <c r="U59" i="25"/>
  <c r="T58" i="25"/>
  <c r="U58" i="25"/>
  <c r="T57" i="25"/>
  <c r="U57" i="25"/>
  <c r="T56" i="25"/>
  <c r="U56" i="25"/>
  <c r="T55" i="25"/>
  <c r="U55" i="25"/>
  <c r="T54" i="25"/>
  <c r="U54" i="25"/>
  <c r="T53" i="25"/>
  <c r="U53" i="25"/>
  <c r="T52" i="25"/>
  <c r="U52" i="25"/>
  <c r="T51" i="25"/>
  <c r="U51" i="25"/>
  <c r="T50" i="25"/>
  <c r="U50" i="25"/>
  <c r="T49" i="25"/>
  <c r="U49" i="25"/>
  <c r="T48" i="25"/>
  <c r="U48" i="25"/>
  <c r="T47" i="25"/>
  <c r="U47" i="25"/>
  <c r="T46" i="25"/>
  <c r="U46" i="25"/>
  <c r="T45" i="25"/>
  <c r="U45" i="25"/>
  <c r="T44" i="25"/>
  <c r="U44" i="25"/>
  <c r="T43" i="25"/>
  <c r="U43" i="25"/>
  <c r="T42" i="25"/>
  <c r="U42" i="25"/>
  <c r="T41" i="25"/>
  <c r="U41" i="25"/>
  <c r="T40" i="25"/>
  <c r="U40" i="25"/>
  <c r="T39" i="25"/>
  <c r="U39" i="25"/>
  <c r="T38" i="25"/>
  <c r="U38" i="25"/>
  <c r="T37" i="25"/>
  <c r="U37" i="25"/>
  <c r="T36" i="25"/>
  <c r="U36" i="25"/>
  <c r="T35" i="25"/>
  <c r="U35" i="25"/>
  <c r="T34" i="25"/>
  <c r="U34" i="25"/>
  <c r="T33" i="25"/>
  <c r="U33" i="25"/>
  <c r="T32" i="25"/>
  <c r="U32" i="25"/>
  <c r="T31" i="25"/>
  <c r="U31" i="25"/>
  <c r="T30" i="25"/>
  <c r="U30" i="25"/>
  <c r="T29" i="25"/>
  <c r="U29" i="25"/>
  <c r="T28" i="25"/>
  <c r="U28" i="25"/>
  <c r="T27" i="25"/>
  <c r="U27" i="25"/>
  <c r="T26" i="25"/>
  <c r="U26" i="25"/>
  <c r="T25" i="25"/>
  <c r="U25" i="25"/>
  <c r="T24" i="25"/>
  <c r="U24" i="25"/>
  <c r="T23" i="25"/>
  <c r="U23" i="25"/>
  <c r="T22" i="25"/>
  <c r="U22" i="25"/>
  <c r="T21" i="25"/>
  <c r="U21" i="25"/>
  <c r="T20" i="25"/>
  <c r="U20" i="25"/>
  <c r="T19" i="25"/>
  <c r="U19" i="25"/>
  <c r="T18" i="25"/>
  <c r="U18" i="25"/>
  <c r="T16" i="25"/>
  <c r="T15" i="25"/>
  <c r="U15" i="25"/>
  <c r="T14" i="25"/>
  <c r="U14" i="25"/>
  <c r="T13" i="25"/>
  <c r="T12" i="25"/>
  <c r="U12" i="25"/>
  <c r="T11" i="25"/>
  <c r="U11" i="25"/>
  <c r="T10" i="25"/>
  <c r="U10" i="25"/>
  <c r="T9" i="25"/>
  <c r="T8" i="25"/>
  <c r="U8" i="25"/>
  <c r="T7" i="25"/>
  <c r="U7" i="25"/>
  <c r="T96" i="24"/>
  <c r="U96" i="24"/>
  <c r="T95" i="24"/>
  <c r="U95" i="24"/>
  <c r="T94" i="24"/>
  <c r="U94" i="24"/>
  <c r="T93" i="24"/>
  <c r="U93" i="24"/>
  <c r="T92" i="24"/>
  <c r="U92" i="24"/>
  <c r="T91" i="24"/>
  <c r="U91" i="24"/>
  <c r="T90" i="24"/>
  <c r="U90" i="24"/>
  <c r="T89" i="24"/>
  <c r="U89" i="24"/>
  <c r="T88" i="24"/>
  <c r="U88" i="24"/>
  <c r="T87" i="24"/>
  <c r="U87" i="24"/>
  <c r="T86" i="24"/>
  <c r="U86" i="24"/>
  <c r="T85" i="24"/>
  <c r="U85" i="24"/>
  <c r="T84" i="24"/>
  <c r="U84" i="24"/>
  <c r="T83" i="24"/>
  <c r="U83" i="24"/>
  <c r="T82" i="24"/>
  <c r="U82" i="24"/>
  <c r="T78" i="24"/>
  <c r="U78" i="24"/>
  <c r="T77" i="24"/>
  <c r="U77" i="24"/>
  <c r="T76" i="24"/>
  <c r="U76" i="24"/>
  <c r="T75" i="24"/>
  <c r="U75" i="24"/>
  <c r="T74" i="24"/>
  <c r="U74" i="24"/>
  <c r="T73" i="24"/>
  <c r="U73" i="24"/>
  <c r="T72" i="24"/>
  <c r="U72" i="24"/>
  <c r="T71" i="24"/>
  <c r="U71" i="24"/>
  <c r="T70" i="24"/>
  <c r="U70" i="24"/>
  <c r="T69" i="24"/>
  <c r="U69" i="24"/>
  <c r="T68" i="24"/>
  <c r="U68" i="24"/>
  <c r="T67" i="24"/>
  <c r="U67" i="24"/>
  <c r="T66" i="24"/>
  <c r="U66" i="24"/>
  <c r="T65" i="24"/>
  <c r="U65" i="24"/>
  <c r="T64" i="24"/>
  <c r="U64" i="24"/>
  <c r="T60" i="24"/>
  <c r="U60" i="24"/>
  <c r="T59" i="24"/>
  <c r="U59" i="24"/>
  <c r="T58" i="24"/>
  <c r="U58" i="24"/>
  <c r="T57" i="24"/>
  <c r="U57" i="24"/>
  <c r="T56" i="24"/>
  <c r="U56" i="24"/>
  <c r="T55" i="24"/>
  <c r="U55" i="24"/>
  <c r="T54" i="24"/>
  <c r="U54" i="24"/>
  <c r="T53" i="24"/>
  <c r="U53" i="24"/>
  <c r="T52" i="24"/>
  <c r="U52" i="24"/>
  <c r="T51" i="24"/>
  <c r="U51" i="24"/>
  <c r="T50" i="24"/>
  <c r="U50" i="24"/>
  <c r="T49" i="24"/>
  <c r="U49" i="24"/>
  <c r="T48" i="24"/>
  <c r="U48" i="24"/>
  <c r="T47" i="24"/>
  <c r="U47" i="24"/>
  <c r="T46" i="24"/>
  <c r="U46" i="24"/>
  <c r="T45" i="24"/>
  <c r="U45" i="24"/>
  <c r="T44" i="24"/>
  <c r="U44" i="24"/>
  <c r="T43" i="24"/>
  <c r="U43" i="24"/>
  <c r="T42" i="24"/>
  <c r="U42" i="24"/>
  <c r="T41" i="24"/>
  <c r="U41" i="24"/>
  <c r="T40" i="24"/>
  <c r="U40" i="24"/>
  <c r="T39" i="24"/>
  <c r="U39" i="24"/>
  <c r="T38" i="24"/>
  <c r="U38" i="24"/>
  <c r="T37" i="24"/>
  <c r="U37" i="24"/>
  <c r="T36" i="24"/>
  <c r="U36" i="24"/>
  <c r="T35" i="24"/>
  <c r="U35" i="24"/>
  <c r="T34" i="24"/>
  <c r="U34" i="24"/>
  <c r="T33" i="24"/>
  <c r="U33" i="24"/>
  <c r="T32" i="24"/>
  <c r="U32" i="24"/>
  <c r="T31" i="24"/>
  <c r="U31" i="24"/>
  <c r="T30" i="24"/>
  <c r="U30" i="24"/>
  <c r="T29" i="24"/>
  <c r="U29" i="24"/>
  <c r="T28" i="24"/>
  <c r="U28" i="24"/>
  <c r="T27" i="24"/>
  <c r="U27" i="24"/>
  <c r="T26" i="24"/>
  <c r="U26" i="24"/>
  <c r="T25" i="24"/>
  <c r="U25" i="24"/>
  <c r="T24" i="24"/>
  <c r="U24" i="24"/>
  <c r="T23" i="24"/>
  <c r="U23" i="24"/>
  <c r="T22" i="24"/>
  <c r="U22" i="24"/>
  <c r="T21" i="24"/>
  <c r="U21" i="24"/>
  <c r="T20" i="24"/>
  <c r="U20" i="24"/>
  <c r="T19" i="24"/>
  <c r="U19" i="24"/>
  <c r="T18" i="24"/>
  <c r="U18" i="24"/>
  <c r="T17" i="24"/>
  <c r="U17" i="24"/>
  <c r="T16" i="24"/>
  <c r="U16" i="24"/>
  <c r="T15" i="24"/>
  <c r="U15" i="24"/>
  <c r="T14" i="24"/>
  <c r="U14" i="24"/>
  <c r="T13" i="24"/>
  <c r="U13" i="24"/>
  <c r="T12" i="24"/>
  <c r="U12" i="24"/>
  <c r="T11" i="24"/>
  <c r="U11" i="24"/>
  <c r="T10" i="24"/>
  <c r="U10" i="24"/>
  <c r="T9" i="24"/>
  <c r="T8" i="24"/>
  <c r="T96" i="23"/>
  <c r="U96" i="23"/>
  <c r="T95" i="23"/>
  <c r="U95" i="23"/>
  <c r="T94" i="23"/>
  <c r="U94" i="23"/>
  <c r="T93" i="23"/>
  <c r="U93" i="23"/>
  <c r="T92" i="23"/>
  <c r="U92" i="23"/>
  <c r="T91" i="23"/>
  <c r="U91" i="23"/>
  <c r="T90" i="23"/>
  <c r="U90" i="23"/>
  <c r="T89" i="23"/>
  <c r="U89" i="23"/>
  <c r="T88" i="23"/>
  <c r="U88" i="23"/>
  <c r="T87" i="23"/>
  <c r="U87" i="23"/>
  <c r="T86" i="23"/>
  <c r="U86" i="23"/>
  <c r="T85" i="23"/>
  <c r="U85" i="23"/>
  <c r="T84" i="23"/>
  <c r="U84" i="23"/>
  <c r="T83" i="23"/>
  <c r="U83" i="23"/>
  <c r="T82" i="23"/>
  <c r="U82" i="23"/>
  <c r="T78" i="23"/>
  <c r="U78" i="23"/>
  <c r="T77" i="23"/>
  <c r="U77" i="23"/>
  <c r="T76" i="23"/>
  <c r="U76" i="23"/>
  <c r="T75" i="23"/>
  <c r="U75" i="23"/>
  <c r="T74" i="23"/>
  <c r="U74" i="23"/>
  <c r="T73" i="23"/>
  <c r="U73" i="23"/>
  <c r="T72" i="23"/>
  <c r="U72" i="23"/>
  <c r="T71" i="23"/>
  <c r="U71" i="23"/>
  <c r="T70" i="23"/>
  <c r="U70" i="23"/>
  <c r="T69" i="23"/>
  <c r="U69" i="23"/>
  <c r="T68" i="23"/>
  <c r="U68" i="23"/>
  <c r="T67" i="23"/>
  <c r="U67" i="23"/>
  <c r="T66" i="23"/>
  <c r="U66" i="23"/>
  <c r="T65" i="23"/>
  <c r="U65" i="23"/>
  <c r="T64" i="23"/>
  <c r="U64" i="23"/>
  <c r="T60" i="23"/>
  <c r="U60" i="23"/>
  <c r="T59" i="23"/>
  <c r="U59" i="23"/>
  <c r="T58" i="23"/>
  <c r="U58" i="23"/>
  <c r="T57" i="23"/>
  <c r="U57" i="23"/>
  <c r="T56" i="23"/>
  <c r="U56" i="23"/>
  <c r="T55" i="23"/>
  <c r="U55" i="23"/>
  <c r="T54" i="23"/>
  <c r="U54" i="23"/>
  <c r="T53" i="23"/>
  <c r="U53" i="23"/>
  <c r="T52" i="23"/>
  <c r="U52" i="23"/>
  <c r="T51" i="23"/>
  <c r="U51" i="23"/>
  <c r="T50" i="23"/>
  <c r="U50" i="23"/>
  <c r="T49" i="23"/>
  <c r="U49" i="23"/>
  <c r="T48" i="23"/>
  <c r="U48" i="23"/>
  <c r="T47" i="23"/>
  <c r="U47" i="23"/>
  <c r="T46" i="23"/>
  <c r="U46" i="23"/>
  <c r="T45" i="23"/>
  <c r="U45" i="23"/>
  <c r="T44" i="23"/>
  <c r="U44" i="23"/>
  <c r="T43" i="23"/>
  <c r="U43" i="23"/>
  <c r="T42" i="23"/>
  <c r="U42" i="23"/>
  <c r="T41" i="23"/>
  <c r="U41" i="23"/>
  <c r="T40" i="23"/>
  <c r="U40" i="23"/>
  <c r="T39" i="23"/>
  <c r="U39" i="23"/>
  <c r="T38" i="23"/>
  <c r="U38" i="23"/>
  <c r="T37" i="23"/>
  <c r="U37" i="23"/>
  <c r="T36" i="23"/>
  <c r="U36" i="23"/>
  <c r="T35" i="23"/>
  <c r="U35" i="23"/>
  <c r="T34" i="23"/>
  <c r="U34" i="23"/>
  <c r="T33" i="23"/>
  <c r="U33" i="23"/>
  <c r="T32" i="23"/>
  <c r="U32" i="23"/>
  <c r="T31" i="23"/>
  <c r="U31" i="23"/>
  <c r="T30" i="23"/>
  <c r="U30" i="23"/>
  <c r="T29" i="23"/>
  <c r="U29" i="23"/>
  <c r="T28" i="23"/>
  <c r="U28" i="23"/>
  <c r="T27" i="23"/>
  <c r="U27" i="23"/>
  <c r="T26" i="23"/>
  <c r="U26" i="23"/>
  <c r="T25" i="23"/>
  <c r="U25" i="23"/>
  <c r="T24" i="23"/>
  <c r="U24" i="23"/>
  <c r="T23" i="23"/>
  <c r="U23" i="23"/>
  <c r="T22" i="23"/>
  <c r="U22" i="23"/>
  <c r="T21" i="23"/>
  <c r="U21" i="23"/>
  <c r="T20" i="23"/>
  <c r="U20" i="23"/>
  <c r="T19" i="23"/>
  <c r="U19" i="23"/>
  <c r="T18" i="23"/>
  <c r="U18" i="23"/>
  <c r="T17" i="23"/>
  <c r="U17" i="23"/>
  <c r="T16" i="23"/>
  <c r="U16" i="23"/>
  <c r="T15" i="23"/>
  <c r="U15" i="23"/>
  <c r="T14" i="23"/>
  <c r="U14" i="23"/>
  <c r="T13" i="23"/>
  <c r="U13" i="23"/>
  <c r="T12" i="23"/>
  <c r="U12" i="23"/>
  <c r="T11" i="23"/>
  <c r="U11" i="23"/>
  <c r="T10" i="23"/>
  <c r="U10" i="23"/>
  <c r="T7" i="23"/>
  <c r="T96" i="22"/>
  <c r="U96" i="22"/>
  <c r="T95" i="22"/>
  <c r="U95" i="22"/>
  <c r="T94" i="22"/>
  <c r="U94" i="22"/>
  <c r="T93" i="22"/>
  <c r="U93" i="22"/>
  <c r="T92" i="22"/>
  <c r="U92" i="22"/>
  <c r="T91" i="22"/>
  <c r="U91" i="22"/>
  <c r="T90" i="22"/>
  <c r="U90" i="22"/>
  <c r="T89" i="22"/>
  <c r="U89" i="22"/>
  <c r="T88" i="22"/>
  <c r="U88" i="22"/>
  <c r="T87" i="22"/>
  <c r="U87" i="22"/>
  <c r="T86" i="22"/>
  <c r="U86" i="22"/>
  <c r="T85" i="22"/>
  <c r="U85" i="22"/>
  <c r="T84" i="22"/>
  <c r="U84" i="22"/>
  <c r="T83" i="22"/>
  <c r="U83" i="22"/>
  <c r="T82" i="22"/>
  <c r="U82" i="22"/>
  <c r="T78" i="22"/>
  <c r="U78" i="22"/>
  <c r="T77" i="22"/>
  <c r="U77" i="22"/>
  <c r="T76" i="22"/>
  <c r="U76" i="22"/>
  <c r="T75" i="22"/>
  <c r="U75" i="22"/>
  <c r="T74" i="22"/>
  <c r="U74" i="22"/>
  <c r="T73" i="22"/>
  <c r="U73" i="22"/>
  <c r="T72" i="22"/>
  <c r="U72" i="22"/>
  <c r="T71" i="22"/>
  <c r="U71" i="22"/>
  <c r="T70" i="22"/>
  <c r="U70" i="22"/>
  <c r="T69" i="22"/>
  <c r="U69" i="22"/>
  <c r="T68" i="22"/>
  <c r="U68" i="22"/>
  <c r="T67" i="22"/>
  <c r="U67" i="22"/>
  <c r="T66" i="22"/>
  <c r="U66" i="22"/>
  <c r="T65" i="22"/>
  <c r="U65" i="22"/>
  <c r="T64" i="22"/>
  <c r="U64" i="22"/>
  <c r="T60" i="22"/>
  <c r="U60" i="22"/>
  <c r="T59" i="22"/>
  <c r="U59" i="22"/>
  <c r="T58" i="22"/>
  <c r="U58" i="22"/>
  <c r="T57" i="22"/>
  <c r="U57" i="22"/>
  <c r="T56" i="22"/>
  <c r="U56" i="22"/>
  <c r="T55" i="22"/>
  <c r="U55" i="22"/>
  <c r="T54" i="22"/>
  <c r="U54" i="22"/>
  <c r="T53" i="22"/>
  <c r="U53" i="22"/>
  <c r="T52" i="22"/>
  <c r="U52" i="22"/>
  <c r="T51" i="22"/>
  <c r="U51" i="22"/>
  <c r="T50" i="22"/>
  <c r="U50" i="22"/>
  <c r="T49" i="22"/>
  <c r="U49" i="22"/>
  <c r="T48" i="22"/>
  <c r="U48" i="22"/>
  <c r="T47" i="22"/>
  <c r="U47" i="22"/>
  <c r="T46" i="22"/>
  <c r="U46" i="22"/>
  <c r="T45" i="22"/>
  <c r="U45" i="22"/>
  <c r="T44" i="22"/>
  <c r="U44" i="22"/>
  <c r="T43" i="22"/>
  <c r="U43" i="22"/>
  <c r="T42" i="22"/>
  <c r="U42" i="22"/>
  <c r="T41" i="22"/>
  <c r="U41" i="22"/>
  <c r="T40" i="22"/>
  <c r="U40" i="22"/>
  <c r="T39" i="22"/>
  <c r="U39" i="22"/>
  <c r="T38" i="22"/>
  <c r="U38" i="22"/>
  <c r="T37" i="22"/>
  <c r="U37" i="22"/>
  <c r="T36" i="22"/>
  <c r="U36" i="22"/>
  <c r="T35" i="22"/>
  <c r="U35" i="22"/>
  <c r="T34" i="22"/>
  <c r="U34" i="22"/>
  <c r="T33" i="22"/>
  <c r="U33" i="22"/>
  <c r="T32" i="22"/>
  <c r="U32" i="22"/>
  <c r="T31" i="22"/>
  <c r="U31" i="22"/>
  <c r="T30" i="22"/>
  <c r="U30" i="22"/>
  <c r="T29" i="22"/>
  <c r="U29" i="22"/>
  <c r="T28" i="22"/>
  <c r="U28" i="22"/>
  <c r="T27" i="22"/>
  <c r="U27" i="22"/>
  <c r="T26" i="22"/>
  <c r="U26" i="22"/>
  <c r="T25" i="22"/>
  <c r="U25" i="22"/>
  <c r="T24" i="22"/>
  <c r="U24" i="22"/>
  <c r="T23" i="22"/>
  <c r="U23" i="22"/>
  <c r="T22" i="22"/>
  <c r="U22" i="22"/>
  <c r="T21" i="22"/>
  <c r="U21" i="22"/>
  <c r="T20" i="22"/>
  <c r="U20" i="22"/>
  <c r="T19" i="22"/>
  <c r="U19" i="22"/>
  <c r="T18" i="22"/>
  <c r="U18" i="22"/>
  <c r="T17" i="22"/>
  <c r="U17" i="22"/>
  <c r="T16" i="22"/>
  <c r="U16" i="22"/>
  <c r="T15" i="22"/>
  <c r="U15" i="22"/>
  <c r="T14" i="22"/>
  <c r="U14" i="22"/>
  <c r="T13" i="22"/>
  <c r="U13" i="22"/>
  <c r="T12" i="22"/>
  <c r="U12" i="22"/>
  <c r="T11" i="22"/>
  <c r="U11" i="22"/>
  <c r="T9" i="22"/>
  <c r="T8" i="22"/>
  <c r="U8" i="22"/>
  <c r="T7" i="22"/>
  <c r="U7" i="22"/>
  <c r="T96" i="21"/>
  <c r="U96" i="21"/>
  <c r="T95" i="21"/>
  <c r="U95" i="21"/>
  <c r="T94" i="21"/>
  <c r="U94" i="21"/>
  <c r="T93" i="21"/>
  <c r="U93" i="21"/>
  <c r="T92" i="21"/>
  <c r="U92" i="21"/>
  <c r="T91" i="21"/>
  <c r="U91" i="21"/>
  <c r="T90" i="21"/>
  <c r="U90" i="21"/>
  <c r="T89" i="21"/>
  <c r="U89" i="21"/>
  <c r="T88" i="21"/>
  <c r="U88" i="21"/>
  <c r="T87" i="21"/>
  <c r="U87" i="21"/>
  <c r="T86" i="21"/>
  <c r="U86" i="21"/>
  <c r="T85" i="21"/>
  <c r="U85" i="21"/>
  <c r="T84" i="21"/>
  <c r="U84" i="21"/>
  <c r="T83" i="21"/>
  <c r="U83" i="21"/>
  <c r="T82" i="21"/>
  <c r="U82" i="21"/>
  <c r="T78" i="21"/>
  <c r="U78" i="21"/>
  <c r="T77" i="21"/>
  <c r="U77" i="21"/>
  <c r="T76" i="21"/>
  <c r="U76" i="21"/>
  <c r="T75" i="21"/>
  <c r="U75" i="21"/>
  <c r="T74" i="21"/>
  <c r="U74" i="21"/>
  <c r="T73" i="21"/>
  <c r="U73" i="21"/>
  <c r="T72" i="21"/>
  <c r="U72" i="21"/>
  <c r="T71" i="21"/>
  <c r="U71" i="21"/>
  <c r="T70" i="21"/>
  <c r="U70" i="21"/>
  <c r="T69" i="21"/>
  <c r="U69" i="21"/>
  <c r="T68" i="21"/>
  <c r="U68" i="21"/>
  <c r="T67" i="21"/>
  <c r="U67" i="21"/>
  <c r="T66" i="21"/>
  <c r="U66" i="21"/>
  <c r="T65" i="21"/>
  <c r="U65" i="21"/>
  <c r="T64" i="21"/>
  <c r="U64" i="21"/>
  <c r="T60" i="21"/>
  <c r="U60" i="21"/>
  <c r="T59" i="21"/>
  <c r="U59" i="21"/>
  <c r="T58" i="21"/>
  <c r="U58" i="21"/>
  <c r="T57" i="21"/>
  <c r="U57" i="21"/>
  <c r="T56" i="21"/>
  <c r="U56" i="21"/>
  <c r="T55" i="21"/>
  <c r="U55" i="21"/>
  <c r="T54" i="21"/>
  <c r="U54" i="21"/>
  <c r="T53" i="21"/>
  <c r="U53" i="21"/>
  <c r="T52" i="21"/>
  <c r="U52" i="21"/>
  <c r="T51" i="21"/>
  <c r="U51" i="21"/>
  <c r="T50" i="21"/>
  <c r="U50" i="21"/>
  <c r="T49" i="21"/>
  <c r="U49" i="21"/>
  <c r="T48" i="21"/>
  <c r="U48" i="21"/>
  <c r="T47" i="21"/>
  <c r="U47" i="21"/>
  <c r="T46" i="21"/>
  <c r="U46" i="21"/>
  <c r="T45" i="21"/>
  <c r="U45" i="21"/>
  <c r="T44" i="21"/>
  <c r="U44" i="21"/>
  <c r="T43" i="21"/>
  <c r="U43" i="21"/>
  <c r="T42" i="21"/>
  <c r="U42" i="21"/>
  <c r="T41" i="21"/>
  <c r="U41" i="21"/>
  <c r="T40" i="21"/>
  <c r="U40" i="21"/>
  <c r="T39" i="21"/>
  <c r="U39" i="21"/>
  <c r="T38" i="21"/>
  <c r="U38" i="21"/>
  <c r="T37" i="21"/>
  <c r="U37" i="21"/>
  <c r="T36" i="21"/>
  <c r="U36" i="21"/>
  <c r="T35" i="21"/>
  <c r="U35" i="21"/>
  <c r="T34" i="21"/>
  <c r="U34" i="21"/>
  <c r="T33" i="21"/>
  <c r="U33" i="21"/>
  <c r="T32" i="21"/>
  <c r="U32" i="21"/>
  <c r="T31" i="21"/>
  <c r="U31" i="21"/>
  <c r="T30" i="21"/>
  <c r="U30" i="21"/>
  <c r="T29" i="21"/>
  <c r="U29" i="21"/>
  <c r="T28" i="21"/>
  <c r="U28" i="21"/>
  <c r="T27" i="21"/>
  <c r="U27" i="21"/>
  <c r="T26" i="21"/>
  <c r="U26" i="21"/>
  <c r="T25" i="21"/>
  <c r="U25" i="21"/>
  <c r="T24" i="21"/>
  <c r="U24" i="21"/>
  <c r="T23" i="21"/>
  <c r="U23" i="21"/>
  <c r="T22" i="21"/>
  <c r="U22" i="21"/>
  <c r="T21" i="21"/>
  <c r="U21" i="21"/>
  <c r="T20" i="21"/>
  <c r="U20" i="21"/>
  <c r="T19" i="21"/>
  <c r="U19" i="21"/>
  <c r="T18" i="21"/>
  <c r="U18" i="21"/>
  <c r="T17" i="21"/>
  <c r="U17" i="21"/>
  <c r="T16" i="21"/>
  <c r="U16" i="21"/>
  <c r="T15" i="21"/>
  <c r="U15" i="21"/>
  <c r="T14" i="21"/>
  <c r="U14" i="21"/>
  <c r="T13" i="21"/>
  <c r="U13" i="21"/>
  <c r="T12" i="21"/>
  <c r="U12" i="21"/>
  <c r="T11" i="21"/>
  <c r="U11" i="21"/>
  <c r="T10" i="21"/>
  <c r="U10" i="21"/>
  <c r="T9" i="21"/>
  <c r="T8" i="21"/>
  <c r="U8" i="21"/>
  <c r="T96" i="20"/>
  <c r="U96" i="20"/>
  <c r="T95" i="20"/>
  <c r="U95" i="20"/>
  <c r="T94" i="20"/>
  <c r="U94" i="20"/>
  <c r="T93" i="20"/>
  <c r="U93" i="20"/>
  <c r="T92" i="20"/>
  <c r="U92" i="20"/>
  <c r="T91" i="20"/>
  <c r="U91" i="20"/>
  <c r="T90" i="20"/>
  <c r="U90" i="20"/>
  <c r="T89" i="20"/>
  <c r="U89" i="20"/>
  <c r="T88" i="20"/>
  <c r="U88" i="20"/>
  <c r="T87" i="20"/>
  <c r="U87" i="20"/>
  <c r="T86" i="20"/>
  <c r="U86" i="20"/>
  <c r="T85" i="20"/>
  <c r="U85" i="20"/>
  <c r="T84" i="20"/>
  <c r="U84" i="20"/>
  <c r="T83" i="20"/>
  <c r="U83" i="20"/>
  <c r="T82" i="20"/>
  <c r="U82" i="20"/>
  <c r="T78" i="20"/>
  <c r="U78" i="20"/>
  <c r="T77" i="20"/>
  <c r="U77" i="20"/>
  <c r="T76" i="20"/>
  <c r="U76" i="20"/>
  <c r="T75" i="20"/>
  <c r="U75" i="20"/>
  <c r="T74" i="20"/>
  <c r="U74" i="20"/>
  <c r="T73" i="20"/>
  <c r="U73" i="20"/>
  <c r="T72" i="20"/>
  <c r="U72" i="20"/>
  <c r="T71" i="20"/>
  <c r="U71" i="20"/>
  <c r="T70" i="20"/>
  <c r="U70" i="20"/>
  <c r="T69" i="20"/>
  <c r="U69" i="20"/>
  <c r="T68" i="20"/>
  <c r="U68" i="20"/>
  <c r="T67" i="20"/>
  <c r="U67" i="20"/>
  <c r="T66" i="20"/>
  <c r="U66" i="20"/>
  <c r="T65" i="20"/>
  <c r="U65" i="20"/>
  <c r="T60" i="20"/>
  <c r="U60" i="20"/>
  <c r="T59" i="20"/>
  <c r="U59" i="20"/>
  <c r="T58" i="20"/>
  <c r="U58" i="20"/>
  <c r="T57" i="20"/>
  <c r="U57" i="20"/>
  <c r="T56" i="20"/>
  <c r="U56" i="20"/>
  <c r="T55" i="20"/>
  <c r="U55" i="20"/>
  <c r="T54" i="20"/>
  <c r="U54" i="20"/>
  <c r="T53" i="20"/>
  <c r="U53" i="20"/>
  <c r="T52" i="20"/>
  <c r="U52" i="20"/>
  <c r="T51" i="20"/>
  <c r="U51" i="20"/>
  <c r="T50" i="20"/>
  <c r="U50" i="20"/>
  <c r="T49" i="20"/>
  <c r="U49" i="20"/>
  <c r="T48" i="20"/>
  <c r="U48" i="20"/>
  <c r="T47" i="20"/>
  <c r="U47" i="20"/>
  <c r="T46" i="20"/>
  <c r="U46" i="20"/>
  <c r="T45" i="20"/>
  <c r="U45" i="20"/>
  <c r="T44" i="20"/>
  <c r="U44" i="20"/>
  <c r="T43" i="20"/>
  <c r="U43" i="20"/>
  <c r="T42" i="20"/>
  <c r="U42" i="20"/>
  <c r="T41" i="20"/>
  <c r="U41" i="20"/>
  <c r="T40" i="20"/>
  <c r="U40" i="20"/>
  <c r="T39" i="20"/>
  <c r="U39" i="20"/>
  <c r="T38" i="20"/>
  <c r="U38" i="20"/>
  <c r="T37" i="20"/>
  <c r="U37" i="20"/>
  <c r="T36" i="20"/>
  <c r="U36" i="20"/>
  <c r="T35" i="20"/>
  <c r="U35" i="20"/>
  <c r="T34" i="20"/>
  <c r="U34" i="20"/>
  <c r="T33" i="20"/>
  <c r="U33" i="20"/>
  <c r="T32" i="20"/>
  <c r="U32" i="20"/>
  <c r="T31" i="20"/>
  <c r="U31" i="20"/>
  <c r="T30" i="20"/>
  <c r="U30" i="20"/>
  <c r="T29" i="20"/>
  <c r="U29" i="20"/>
  <c r="T28" i="20"/>
  <c r="U28" i="20"/>
  <c r="T27" i="20"/>
  <c r="U27" i="20"/>
  <c r="T26" i="20"/>
  <c r="U26" i="20"/>
  <c r="T25" i="20"/>
  <c r="U25" i="20"/>
  <c r="T24" i="20"/>
  <c r="U24" i="20"/>
  <c r="T23" i="20"/>
  <c r="U23" i="20"/>
  <c r="T22" i="20"/>
  <c r="U22" i="20"/>
  <c r="T21" i="20"/>
  <c r="U21" i="20"/>
  <c r="T20" i="20"/>
  <c r="U20" i="20"/>
  <c r="T19" i="20"/>
  <c r="U19" i="20"/>
  <c r="T18" i="20"/>
  <c r="U18" i="20"/>
  <c r="T17" i="20"/>
  <c r="U17" i="20"/>
  <c r="T16" i="20"/>
  <c r="U16" i="20"/>
  <c r="T15" i="20"/>
  <c r="U15" i="20"/>
  <c r="T14" i="20"/>
  <c r="U14" i="20"/>
  <c r="T13" i="20"/>
  <c r="U13" i="20"/>
  <c r="T11" i="20"/>
  <c r="U11" i="20"/>
  <c r="T10" i="20"/>
  <c r="U10" i="20"/>
  <c r="T96" i="6"/>
  <c r="U96" i="6"/>
  <c r="T95" i="6"/>
  <c r="U95" i="6"/>
  <c r="T94" i="6"/>
  <c r="U94" i="6"/>
  <c r="T93" i="6"/>
  <c r="U93" i="6"/>
  <c r="T92" i="6"/>
  <c r="U92" i="6"/>
  <c r="T91" i="6"/>
  <c r="U91" i="6"/>
  <c r="T90" i="6"/>
  <c r="U90" i="6"/>
  <c r="T89" i="6"/>
  <c r="U89" i="6"/>
  <c r="T88" i="6"/>
  <c r="U88" i="6"/>
  <c r="T87" i="6"/>
  <c r="U87" i="6"/>
  <c r="T86" i="6"/>
  <c r="U86" i="6"/>
  <c r="T85" i="6"/>
  <c r="U85" i="6"/>
  <c r="T84" i="6"/>
  <c r="U84" i="6"/>
  <c r="T83" i="6"/>
  <c r="U83" i="6"/>
  <c r="T82" i="6"/>
  <c r="U82" i="6"/>
  <c r="T78" i="6"/>
  <c r="U78" i="6"/>
  <c r="T77" i="6"/>
  <c r="U77" i="6"/>
  <c r="T76" i="6"/>
  <c r="U76" i="6"/>
  <c r="T75" i="6"/>
  <c r="U75" i="6"/>
  <c r="T74" i="6"/>
  <c r="U74" i="6"/>
  <c r="T73" i="6"/>
  <c r="U73" i="6"/>
  <c r="T72" i="6"/>
  <c r="U72" i="6"/>
  <c r="T71" i="6"/>
  <c r="U71" i="6"/>
  <c r="T70" i="6"/>
  <c r="U70" i="6"/>
  <c r="T69" i="6"/>
  <c r="U69" i="6"/>
  <c r="T68" i="6"/>
  <c r="U68" i="6"/>
  <c r="T67" i="6"/>
  <c r="U67" i="6"/>
  <c r="T66" i="6"/>
  <c r="U66" i="6"/>
  <c r="T65" i="6"/>
  <c r="U65" i="6"/>
  <c r="T64" i="6"/>
  <c r="U64" i="6"/>
  <c r="T60" i="6"/>
  <c r="U60" i="6"/>
  <c r="T59" i="6"/>
  <c r="U59" i="6"/>
  <c r="T58" i="6"/>
  <c r="U58" i="6"/>
  <c r="T57" i="6"/>
  <c r="U57" i="6"/>
  <c r="T56" i="6"/>
  <c r="U56" i="6"/>
  <c r="T55" i="6"/>
  <c r="U55" i="6"/>
  <c r="T54" i="6"/>
  <c r="U54" i="6"/>
  <c r="T53" i="6"/>
  <c r="U53" i="6"/>
  <c r="T52" i="6"/>
  <c r="U52" i="6"/>
  <c r="T51" i="6"/>
  <c r="U51" i="6"/>
  <c r="T50" i="6"/>
  <c r="U50" i="6"/>
  <c r="T49" i="6"/>
  <c r="U49" i="6"/>
  <c r="T48" i="6"/>
  <c r="U48" i="6"/>
  <c r="T47" i="6"/>
  <c r="U47" i="6"/>
  <c r="T46" i="6"/>
  <c r="U46" i="6"/>
  <c r="T45" i="6"/>
  <c r="U45" i="6"/>
  <c r="T44" i="6"/>
  <c r="U44" i="6"/>
  <c r="T43" i="6"/>
  <c r="U43" i="6"/>
  <c r="T42" i="6"/>
  <c r="U42" i="6"/>
  <c r="T41" i="6"/>
  <c r="U41" i="6"/>
  <c r="T40" i="6"/>
  <c r="U40" i="6"/>
  <c r="T39" i="6"/>
  <c r="U39" i="6"/>
  <c r="T38" i="6"/>
  <c r="U38" i="6"/>
  <c r="T37" i="6"/>
  <c r="U37" i="6"/>
  <c r="T36" i="6"/>
  <c r="U36" i="6"/>
  <c r="T35" i="6"/>
  <c r="U35" i="6"/>
  <c r="T34" i="6"/>
  <c r="U34" i="6"/>
  <c r="T33" i="6"/>
  <c r="U33" i="6"/>
  <c r="T32" i="6"/>
  <c r="U32" i="6"/>
  <c r="T31" i="6"/>
  <c r="U31" i="6"/>
  <c r="T30" i="6"/>
  <c r="U30" i="6"/>
  <c r="T29" i="6"/>
  <c r="U29" i="6"/>
  <c r="T28" i="6"/>
  <c r="U28" i="6"/>
  <c r="T27" i="6"/>
  <c r="U27" i="6"/>
  <c r="T26" i="6"/>
  <c r="U26" i="6"/>
  <c r="T25" i="6"/>
  <c r="U25" i="6"/>
  <c r="T24" i="6"/>
  <c r="U24" i="6"/>
  <c r="T23" i="6"/>
  <c r="U23" i="6"/>
  <c r="T22" i="6"/>
  <c r="U22" i="6"/>
  <c r="T21" i="6"/>
  <c r="U21" i="6"/>
  <c r="T20" i="6"/>
  <c r="U20" i="6"/>
  <c r="T19" i="6"/>
  <c r="U19" i="6"/>
  <c r="T18" i="6"/>
  <c r="U18" i="6"/>
  <c r="T17" i="6"/>
  <c r="U17" i="6"/>
  <c r="T16" i="6"/>
  <c r="U16" i="6"/>
  <c r="T15" i="6"/>
  <c r="U15" i="6"/>
  <c r="T14" i="6"/>
  <c r="U14" i="6"/>
  <c r="T13" i="6"/>
  <c r="U13" i="6"/>
  <c r="T12" i="6"/>
  <c r="U12" i="6"/>
  <c r="T11" i="6"/>
  <c r="U11" i="6"/>
  <c r="T10" i="6"/>
  <c r="U10" i="6"/>
  <c r="T9" i="6"/>
  <c r="U9" i="6"/>
  <c r="T8" i="6"/>
  <c r="U8" i="6"/>
  <c r="T7" i="6"/>
  <c r="U7" i="6"/>
</calcChain>
</file>

<file path=xl/sharedStrings.xml><?xml version="1.0" encoding="utf-8"?>
<sst xmlns="http://schemas.openxmlformats.org/spreadsheetml/2006/main" count="2012" uniqueCount="303">
  <si>
    <t>OBJETIVO ESTRATÉGICO</t>
  </si>
  <si>
    <t>NOMBRE DEL INDICADOR</t>
  </si>
  <si>
    <t>OBJETIVO DEL INDICADOR</t>
  </si>
  <si>
    <t>TIPO</t>
  </si>
  <si>
    <t>LINEA BASE</t>
  </si>
  <si>
    <t>META</t>
  </si>
  <si>
    <t>TENDENCIA</t>
  </si>
  <si>
    <r>
      <rPr>
        <b/>
        <sz val="28"/>
        <color theme="1"/>
        <rFont val="Times Roman"/>
      </rPr>
      <t>MATRIZ CONSOLIDADA DE INDICADORES</t>
    </r>
    <r>
      <rPr>
        <b/>
        <sz val="12"/>
        <color theme="1"/>
        <rFont val="Times Roman"/>
      </rPr>
      <t xml:space="preserve">
SEGUNDO SEMESTRE 2020</t>
    </r>
  </si>
  <si>
    <t>Eficacia</t>
  </si>
  <si>
    <t>Eficiencia</t>
  </si>
  <si>
    <t>Efectividad</t>
  </si>
  <si>
    <t>FÓRMULA</t>
  </si>
  <si>
    <t>UNIDAD DE MEDIDA</t>
  </si>
  <si>
    <t>FRECUENCIA DE MEDICIÓN</t>
  </si>
  <si>
    <t>Positiva</t>
  </si>
  <si>
    <t>Negativa</t>
  </si>
  <si>
    <t>N.A.</t>
  </si>
  <si>
    <t>Mensual</t>
  </si>
  <si>
    <t>Bimestral</t>
  </si>
  <si>
    <t>Trimestral</t>
  </si>
  <si>
    <t>Cuatrimestral</t>
  </si>
  <si>
    <t>Semestral</t>
  </si>
  <si>
    <t>Anual</t>
  </si>
  <si>
    <t>ACUMULADO</t>
  </si>
  <si>
    <t>CUMPLIMIENTO vs META</t>
  </si>
  <si>
    <t>OBSERVACIONES</t>
  </si>
  <si>
    <t>JUL</t>
  </si>
  <si>
    <t>AGO</t>
  </si>
  <si>
    <t>SEP</t>
  </si>
  <si>
    <t>OCT</t>
  </si>
  <si>
    <t>NOV</t>
  </si>
  <si>
    <t>DIC</t>
  </si>
  <si>
    <t>FRECUENCIA</t>
  </si>
  <si>
    <t>Porcentaje</t>
  </si>
  <si>
    <t>Número</t>
  </si>
  <si>
    <t>Crítico</t>
  </si>
  <si>
    <t>Aceptable</t>
  </si>
  <si>
    <t>Satisfactorio</t>
  </si>
  <si>
    <t>Menor a 70%</t>
  </si>
  <si>
    <t>Entre 70% y 90%</t>
  </si>
  <si>
    <t>Mayor a 90%</t>
  </si>
  <si>
    <t>RANGOS DE GESTIÓN</t>
  </si>
  <si>
    <t>Optimizar el recurso energético mediante estrategias y programas ambientales para lograr el uso racional y eficiente de los recursos</t>
  </si>
  <si>
    <t>Residuos Gestionados adecuadamente por el IDT / Residuos generados * 100</t>
  </si>
  <si>
    <t>TRIMESTRE</t>
  </si>
  <si>
    <t>1 TRIMESTRE</t>
  </si>
  <si>
    <t>PLAN DE MEJORAMIENTO</t>
  </si>
  <si>
    <t>CIERRE EFECTIVO DE ACCIONES</t>
  </si>
  <si>
    <t>2 TRIMESTRE</t>
  </si>
  <si>
    <t>3 TRIMESTRE</t>
  </si>
  <si>
    <t>4 TRIMESTRE</t>
  </si>
  <si>
    <t>km/personas*mes</t>
  </si>
  <si>
    <t>m3/personas*mes</t>
  </si>
  <si>
    <t>8. Robustecer la infraestructura organizacional, física, tecnológica y operativa del IDT, para el desarrollo armónico de los procesos y lograr una gestión más efectiva para el turismo de Bogotá.</t>
  </si>
  <si>
    <t>Uso eficiente de la energía</t>
  </si>
  <si>
    <t>&lt;49.6</t>
  </si>
  <si>
    <t>Consumo de energía en el periodo (KW/persona*mes)  /No. de servidores en el periodo * 100</t>
  </si>
  <si>
    <t>Uso eficiente del agua</t>
  </si>
  <si>
    <t>Optimizar el recurso hídrico mediante estrategias y programas ambientales para lograr el uso racional y eficiente de los recursos</t>
  </si>
  <si>
    <t>&lt;.095</t>
  </si>
  <si>
    <t>Consumo de agua en el periodo (m3)/Número de servidores en el periodo*100</t>
  </si>
  <si>
    <t>Gestión Integral de Residuos</t>
  </si>
  <si>
    <t>Promover el manejo adecuado de los residuos generados en la entidad con el fin de realizar una Gestión integral de los mismos</t>
  </si>
  <si>
    <t>Cumplimiento Objetivos Estratégicos</t>
  </si>
  <si>
    <t>Realizar seguimiento al  cumplimiento de  los obejtivos estrategicos de la entidad teniendo en cuenta la ejecución de sus metas asociadas, con el fin establecer la efectvidad de la Planeación Estratégica  y generar las alertas correspondientes.</t>
  </si>
  <si>
    <t>Promedio cumplimiento de las metas asociadas a los Objetivos Estratégicos/Promedio cumplimiento metas programadas asociadas a los Objetivos Estratégicos*100</t>
  </si>
  <si>
    <t>Cumplimiento de metas Plan de Desarrollo</t>
  </si>
  <si>
    <t>Medir la ejecución de las metas Plan de Desarrollo programadas en la vigencia, para evaluar el avance de cumplimiento frente a los compromisos establecidos por el IDT en el Plan Distrital de Desarrollo, el cual será el resultado del último mes acumulado de lo reportado.</t>
  </si>
  <si>
    <t>Promedio de cumplimiento acumulado en la ejecución mensual de las metas PDD del IDT/Promedio de la programación mensual acumulada de las metas PDD de la vigencia *100</t>
  </si>
  <si>
    <t>Oportunidad en la ejecución presupuestal de inversión</t>
  </si>
  <si>
    <t xml:space="preserve">Medir la oportunidad en la ejecución del presupuesto de invesión, a través del seguimiento a los recursos comprometidos en el Plan Anual de Adquisiciones, con el fin de evaluar la eficiencia en su ejecución. </t>
  </si>
  <si>
    <t>Presupuesto de inversión comprometido en los tiempos establecidos/presupuesto de inversión programado *100</t>
  </si>
  <si>
    <t xml:space="preserve">Cumplimiento en el Plan de Paritcipación Ciudadana </t>
  </si>
  <si>
    <t>Medir el cumplimiento del plan de Particpación ciudadana y eventos de  control social en la gestión institucional del IDT.</t>
  </si>
  <si>
    <t>No. de eventos de participación y control social realizados/No. de eventos de participación y control social programados*100</t>
  </si>
  <si>
    <t>Número de textos para el home optimizados y estructurados al SEO (Search Engine Optimization)</t>
  </si>
  <si>
    <t>Número de textos para el home optimizados y estructurados al SEO  / número de textos para el home optimizados y estructurados al SEO programados)*100</t>
  </si>
  <si>
    <t>Número de investigaciones realizadas</t>
  </si>
  <si>
    <t>12 EN EL CUATRENIO</t>
  </si>
  <si>
    <t xml:space="preserve">(Número de estudios y/o investigaciones realizados/número de estudios y/o investigaciones propuestos) *100 </t>
  </si>
  <si>
    <t>Ejecución Plan Institucional de Bienestar</t>
  </si>
  <si>
    <t>Medir el nivel de cumplimiento de la programación de actividades de bienestar social de la vigencia, establecidas en el Plan Institucional, propuesto de acuerdo con los requerimientos de los funcionarios.</t>
  </si>
  <si>
    <t>Número de actividades realizadas/Total de Actividades programadas*100</t>
  </si>
  <si>
    <t>Ejecución Plan Institucional de Capacitación</t>
  </si>
  <si>
    <t>Medir el nivel de cumplimiento de la programación de actividades de formación de la vigencia, establecidas en el Plan Institucional de capacitación, propuesto de acuerdo con los requerimientos de capacitación grupales e individuales identificados.</t>
  </si>
  <si>
    <t>Número de capacitaciones realizadas/Total de Capacitaciones Programadas*100</t>
  </si>
  <si>
    <t>Porcentaje satisfacción del cliente interno frente a los programas de bienestar, capacitación y SG-SST</t>
  </si>
  <si>
    <t>Medir el grado de satisfacción del cliente interno del IDT frente a las actividades desarrolladas dentro de los planes de trabajo de bienestar, capacitación y SG-SST</t>
  </si>
  <si>
    <t>Número de Funcionarios Internos Satisfechos/Total de Funcionarios Internos encuestados*100</t>
  </si>
  <si>
    <t>Promedio de calificación de los funcionarios en las capacitaciones formales realizadas en cumplimiento PIC</t>
  </si>
  <si>
    <t>Determinar el nivel de apropiación de los conocimiento adquiridos en las capacitaciones formales, por parte de los funcionarios de planta del IDT, con el fin de establecer la efectividad del plan de capacitación en su contribución al desarrollo de competencias.</t>
  </si>
  <si>
    <t>Sumatoria de la calificación obtenida por los funcionarios de planta en las capacitaciones formales realizados por el IDT en cumplimiento del PIC./No. de funcionarios de planta evaluados.*100</t>
  </si>
  <si>
    <t>Porcentaje de Satisfacción laboral</t>
  </si>
  <si>
    <t>Identificar el índice del ambiente laboral del IDT.</t>
  </si>
  <si>
    <t>Número de trabajadores satisfechos laboralmente/Total de trabajadores encuestados*100</t>
  </si>
  <si>
    <t>Ejecución Plan de Seguridad y Salud en el Trabajo</t>
  </si>
  <si>
    <t>Medir el cumplimiento de la programación de actividades de seguridad y salud en el trabajo de la vigencia, establecidas en el Plan Institucional, propuesto de acuerdo con las necesidades de los funcionarios.</t>
  </si>
  <si>
    <t>Frecuencia de accidentabilidad</t>
  </si>
  <si>
    <t>Medir el número de accidentes de trabajo con lesiones incapacitantes para establecer acciones de mitigación del riesgo de origen de AT.</t>
  </si>
  <si>
    <t>Número de accidentes de trabajo que se presentaron en el mes/Número de trabajadores en el mes*100</t>
  </si>
  <si>
    <t>Proporción de accidentes de trabajos mortales</t>
  </si>
  <si>
    <t>Medir los reportes de Accidentalidad mortalidad del SG SST (incluye a todo el personal propio, contratista, subcontratista y en misión) , del periodo y la vigencia anterior.</t>
  </si>
  <si>
    <t>Número de accidentes de trabajo mortales que se presentaron en el año/Total de accidentes de trabajo que se presentaron en el año*100</t>
  </si>
  <si>
    <t>Prevalencia de enfermedad laboral</t>
  </si>
  <si>
    <t xml:space="preserve">Medir el porcentaje de servidores que presentaraon enfermedad laboral en el periodo evaluado y la vigencia anterior. </t>
  </si>
  <si>
    <t>Número de casos nuevos y antiguos de enfermedad laboral que se presenaron en el año/Promedio total de trabajadores que se presenaron en el año*100</t>
  </si>
  <si>
    <t>Severidad de accidentalidad</t>
  </si>
  <si>
    <t>Calificación de origen de AT - Información de ausentismo - Información de personal propio, contratistas persona natural y jurídica, en misión y demás partes interesadas del sistema.</t>
  </si>
  <si>
    <t>Número de días de incapacidad + Número de días cargados en el mes/Número de trabajadores en el mes*100</t>
  </si>
  <si>
    <t>Ausentismo por causa médica</t>
  </si>
  <si>
    <t>Medir los reportes de ausentismo  relacionadas con enfermedad general de los  servidores públicos, planta y contratistas.(personal natural).</t>
  </si>
  <si>
    <t>Número de días de ausencia por incapacidad laboral /Número de trabajadores en el mes*100</t>
  </si>
  <si>
    <t>Incidencia de enfermedad laboral</t>
  </si>
  <si>
    <t>Medir el porcentaje de los reportes de los casos de enfermedad laboral nuevas en el periodo evaluado y en la vigencia anterior.</t>
  </si>
  <si>
    <t>Número de casos nuevos de enfermedad laboral en el año/Promedio total de trabajadores en el año*100</t>
  </si>
  <si>
    <t>Cumplimiento de Requisitos de Estructura del SG SST</t>
  </si>
  <si>
    <t>Medir el Porcentaje de cumplimiento de criterios de estructura para el Sistema de gestión de Seguridad y Salud en el Trabajo.</t>
  </si>
  <si>
    <t>Número de criterios cumplidos/Número total de criterios legales  SG SST*100</t>
  </si>
  <si>
    <t>Evaluación de las condiciones de trabajo de los colaboradores</t>
  </si>
  <si>
    <t>Medir el porcentaje de Colaboradores a quienes se les realiza evaluación de las condiciones de trabajo en el periodo</t>
  </si>
  <si>
    <t>Número colaboradores evaluados/Número colaboradores programados*100</t>
  </si>
  <si>
    <t xml:space="preserve">Evaluación de las condiciones de salud </t>
  </si>
  <si>
    <t>Medir el porcentaje de Colaboradores a quienes se les realiza evaluación de las condiciones de salud en el periodo.</t>
  </si>
  <si>
    <t>Número de servidores evaluados/Número de servidores programados*100</t>
  </si>
  <si>
    <t>Cumplimiento en la investigación de incidentes, accidentes y enfermedades laborales</t>
  </si>
  <si>
    <t>Medir el porcentaje de cumplimiento en la investigación oportuna de los incidentes, accidentes y enfermedades laborales.</t>
  </si>
  <si>
    <t>Número de incidentes, accidentes y enfermedades laborales presentados en el periodo/úmero  total de incidentes, accidentes y enfermedades laborales investigados*100</t>
  </si>
  <si>
    <t>Cumplimiento de los objetivos en seguridad y salud en el trabajo</t>
  </si>
  <si>
    <t>Medir el porcentaje de cumplimiento en los objetivos propuestos en el Subsistema de  Seguridad y Salud en el Trabajo.</t>
  </si>
  <si>
    <t>Número objetivos del SG SST cumplidos/Número total de objetivos del SG SST*100</t>
  </si>
  <si>
    <t>Evaluación de acciones de mejora</t>
  </si>
  <si>
    <t>Medir la evaluación de las acciones de mejora derivadas las investigaciones de los incidentes, accidentes de trabajo y enfermedades laborales, así como de las inspecciones de seguridad.</t>
  </si>
  <si>
    <t>Número total de acciones de mejora gestionadas/Número total de acciones de mejora identificadas*100</t>
  </si>
  <si>
    <t>Cumplimiento de programas de vigilancia epidemiológica</t>
  </si>
  <si>
    <t>Medir el cumplimiento de los programas de vigilancia epidemiológica de la salud de los trabajadores, acorde con las características, peligros y riesgos de la empresa.</t>
  </si>
  <si>
    <t>Número de actividades realizadas de los programas de vigilancia epidemiológica/Número total de actividades contempladas en los programas de vigilancia epidemiológica de riesgo psicosocial y desordenes musculoesqueleticos del IDT*100</t>
  </si>
  <si>
    <t>Oportunidad de entrega de elementos de consumo</t>
  </si>
  <si>
    <t>Hacer seguimiento a la oportunidad en la entrega de elementos de consumo</t>
  </si>
  <si>
    <t>Número de solicitudes elementos de consumo atendidas oportunamente / Total de solicitudes de elementos de consumo recibidas en el almácen*100</t>
  </si>
  <si>
    <t>Actualización de inventarios</t>
  </si>
  <si>
    <t>Identificar la disponibilidad de los recursos del IDT, dado el caso, hacer seguimiento a la cantidad de bienes faltantes evidenciados, con el fin de evaluar el impacto y tomar medidas tendientes a reforzar la seguridad y control de los bienes, identificar los bienes que serán dados de baja, mayor control de entradas y salida.</t>
  </si>
  <si>
    <t>Número de bienes revisados/ Total de bienes inventariados *100</t>
  </si>
  <si>
    <t>10. Lograr una ejecución eficaz y oportuna del presupuesto asignado a la entidad, con un óptimo nivel de giros.</t>
  </si>
  <si>
    <t>Porcentaje de ejecución del PAC</t>
  </si>
  <si>
    <t>Realizar seguimiento al cumplimiento de la ejecución del PAC de acuerdo a su programación, con el fin de generar las alertas correspondientes.</t>
  </si>
  <si>
    <t>PAC ejecutado/PAC aprobado*100</t>
  </si>
  <si>
    <t>Cumplimiento ejecución presupuestal funcionamiento</t>
  </si>
  <si>
    <t>Medir el grado de cumplimiento en la ejecución del presupuesto de funcionamiento.</t>
  </si>
  <si>
    <t>Presupuesto de funcionamiento comprometido/Presupuesto de funcionamiento apropiado*100</t>
  </si>
  <si>
    <t>Cumplimiento de los términos procesales</t>
  </si>
  <si>
    <t>Ejercer el control disciplinario respetando el debido proceso, las garantías procesales consagrados en la Constitución Política y los términos establecidos en la Ley 1952 de 2019</t>
  </si>
  <si>
    <t>Número de apertura formales de procesos disciplinario + Número de autos de apertura preliminares/Número de expedientes tramitados dentro de los términos legales * 100</t>
  </si>
  <si>
    <t>Control de humedad del archivo central.</t>
  </si>
  <si>
    <t>Medir la humedad del archivo central  para garantizar  la conservación y preservación de los documentos.</t>
  </si>
  <si>
    <t>Condición de humedad registrada / Condición de humedad entre el rango  permitido * 100</t>
  </si>
  <si>
    <t>Control de temperatura del archivo central.</t>
  </si>
  <si>
    <t xml:space="preserve">Medir la temperatura del archivo central  para garantizar  la conservación y preservación de los documentos. </t>
  </si>
  <si>
    <t>Condición de temperatura registrada/Condición de temperatura entre el rango  permitido  *100</t>
  </si>
  <si>
    <t>Medir el cumplimiento en  las transferencias documentales primarias por parte de los procesos de la entidad, de forma organizada para la adecuada custodia en el Archivo Central</t>
  </si>
  <si>
    <t>Número de  procesos con transferencia documental/Total de procesos programados del IDT para transferencia*100</t>
  </si>
  <si>
    <t>Transferencias Documentales Primarias</t>
  </si>
  <si>
    <t>Impacto</t>
  </si>
  <si>
    <t>8. Robustecer la infraestructura organizacional, física, tecnológica y operativa del IDT, para el desarrollo institucional que contribuyan a posicionar al Instituto como líder a nivel nacional e internacional, en el desarrollo de Bogotá como un destino turístico</t>
  </si>
  <si>
    <t>Cumplimiento Plan Anual de Auditorias</t>
  </si>
  <si>
    <t>Cumplir la totalidad de las actividades programadas en el PAA. eficiente de los recursos</t>
  </si>
  <si>
    <t>Número actividades de Control Interno ejecutadas en el PAA /Total de actividades de Control Interno programadas en el PAA * 100</t>
  </si>
  <si>
    <t>8. Robustecer la infraestructura organizacional, física, tecnológica y operativa del IDT, para el desarrollo armónico de los procesos y lograr una gestión más efectiva para el turismo de Bogotá. institucional que contribuyan a posicionar al Instituto como líder a nivel nacional e internacional, en el desarrollo de Bogotá como un destino turístico</t>
  </si>
  <si>
    <t xml:space="preserve">Cumplimiento en la elaboración de Planes de Mejoramiento </t>
  </si>
  <si>
    <t>Medir el grado de oportunidad en la remisión  de los planes de mejoramiento totalmente diligenciados por parte de  los  responsables de los procesos, una vez  realizados los ejercicios de auditoría, seguimiento y evaluación.</t>
  </si>
  <si>
    <t>Eficacia en el cierre de las  de acciones</t>
  </si>
  <si>
    <t xml:space="preserve">Medir el grado de cumplimiento de los procesos en la ejecución de cierre de las acciones que contribuyan al mejoramiento de la Entidad </t>
  </si>
  <si>
    <t>Acciones correctivas, preventivas y/o de mejora cerradas / Acciones correctivas, preventivas y/o de mejora programadas para evaluar en el periodo* 100</t>
  </si>
  <si>
    <t>Crecimiento de redes sociales institucionales</t>
  </si>
  <si>
    <t>Determinar el % de crecimiento de las redes sociales institucionales, de acuerdo al número total de nuevos seguidores</t>
  </si>
  <si>
    <t xml:space="preserve">Cumplimiento en la atención a las solicitudes internas </t>
  </si>
  <si>
    <t>Medir el grado de cumplimiento en tiempo de las solicitudes requeridas al proceso de Comunicaciones por las diferentes áres del Instituto Distrital de Turismo</t>
  </si>
  <si>
    <t xml:space="preserve">Cumplimiento de actividades Plan Estratégico de Comunicaciones - PEC - </t>
  </si>
  <si>
    <t>Medir el nivel de cumplimiento de las actividades programadas en el PEC.</t>
  </si>
  <si>
    <t># de seguidores a corte del año anterior</t>
  </si>
  <si>
    <t>No de actividades ejecutadas/No de actividades programadas*100</t>
  </si>
  <si>
    <t>4. Fortalecer el sistema de información turístico de Bogotá, a través de estudios de oferta y demanda incluyendo mayores fuentes de información secundaria, que permitan una adecuada toma de decisiones.</t>
  </si>
  <si>
    <t>Medir el número textos para el home optimizados y estructurados al SEO  (Search Engine Optimization), por el Observatorio de Turismo, dentro de un periodo de tiempo determinado (Bimensual)</t>
  </si>
  <si>
    <t>Medir el número de investigaciones y publicaciones, realizadas por el Observatorio de Turismo, dentro de un periodo de tiempo determinado (Anual).</t>
  </si>
  <si>
    <t>Pasajeros al año en Aeropuerto El Dorado</t>
  </si>
  <si>
    <t>Medir anualmente el número de pasajeros en Aeropuerto El Dorado.</t>
  </si>
  <si>
    <t>Número de viajeros extranjeros que visitan Bogotá</t>
  </si>
  <si>
    <t>Tasa de Ocupación Hotelera en Bogotá</t>
  </si>
  <si>
    <t>13.126.879%</t>
  </si>
  <si>
    <t>Número de pasajeros en Aeropuerto el Dorado /Número de pasajeros en Aeropuerto que espera*100</t>
  </si>
  <si>
    <t>Número de viajeros extranjeros que visitan Bogotá/Número de viajeros extranjeros que se espera que visiten Bogotá*100</t>
  </si>
  <si>
    <t>Tasa de ocupación hotelera en Bogotá/Tasa de ocupación hotelera que se espera en Bogotá*100</t>
  </si>
  <si>
    <t>3.564.462%</t>
  </si>
  <si>
    <t>5. Desarrollar productos turísticos sostenibles acordes con las condiciones de oferta y demanda para la ciudad y la región, que integren de manera efectiva y especializada atractivos y servicios turísticos que pongan en valor las características de la capital.</t>
  </si>
  <si>
    <t>Nivel de satisfacción de los usuarios respecto a los servicios prestados</t>
  </si>
  <si>
    <t>Medir el nivel de satisfacción de los usuarios respecto a los servicios prestados por la Subdirección de Gestión de Destino.</t>
  </si>
  <si>
    <t>Cumplimiento del impacto esperado sobre el desempeño de las empresas, por efecto de los procesos de fortalecimiento empresarial del IDT</t>
  </si>
  <si>
    <t>Medir el cumplimiento del impacto esperado sobre el desempeño de las empresas del sector turismo y conexas a la cadena de valor del turismo, por efecto de los procesos de fortalecimiento empresarial del IDT.</t>
  </si>
  <si>
    <t>Eficacia en el número de personas sensibilizadas en cultura y responsabilidad turística</t>
  </si>
  <si>
    <t>Medir el número de presonas sensibilizadas en cultura y responsabilidad turística.</t>
  </si>
  <si>
    <t>Promedio de calificación de las encuestas de satisfacción / Meta de la vigencia * 100</t>
  </si>
  <si>
    <t>Calificación del desempeño promedio de las empresas fortalecidas/Meta del desempeño promedio de las empresas a fortalecer*100</t>
  </si>
  <si>
    <t>No. de personas sensibilizadas/No. de personas programadas a sensibilizar*100</t>
  </si>
  <si>
    <t>Oportunidad respuesta PQRS</t>
  </si>
  <si>
    <t xml:space="preserve">Medir la oportunidad en los tiempos de respuestas de las PQRS radicadas en la Entidad, con el fin de mejorar el nivel de satisfacción de los ciudadanos frente a la atención opotuna de sus PQRS, mes vencido. </t>
  </si>
  <si>
    <t>Nivel de Satisfacción de las repuestas PQRSD</t>
  </si>
  <si>
    <t xml:space="preserve">Medir el nivel de satisfacción de los ciudadanos frente a la atención opotuna de sus PQRSD, mes vencido. </t>
  </si>
  <si>
    <t>Número de PQRS con respuesta en terminos de ley  / Total de PQRS radicadas en la entidad * 100</t>
  </si>
  <si>
    <t>Promedio calificaciones encuestas de satisfacción PQRS/Total de las Encuentas de PQRS diligenciadas en la Entidad*100</t>
  </si>
  <si>
    <t>Nivel de Atención  a los usuarios en Soporte Técnico</t>
  </si>
  <si>
    <t>Medir que categorias tinen mayor incidencia,  frente al servicio de soporte técnico realizado por el área de sistemas de la entidad.</t>
  </si>
  <si>
    <t>Nivel de saturación del servicio DHCP del IDT</t>
  </si>
  <si>
    <t>Número de soportes técnicos atendidos  / Total de requerimientos en la plataforma * 100</t>
  </si>
  <si>
    <t>N° de cantidades IP entregadas/Total de direcciones IP disponibles en el servidor*100</t>
  </si>
  <si>
    <t>Por el proceso de armonización se cuenta con $10.471 millones vinculado a 5 proyectos de inversión, en el mes de septiembre se realiza plan de choque con el fin de lograr alcanzar una ejecución del 72%. logrando una oportunidad en la ejecución superior al promedio del año</t>
  </si>
  <si>
    <t xml:space="preserve">  6. Generar acciones para el posicionamiento y la puesta en mercado de la oferta turística de Bogotá con criterios prospectivos y con enfoque de sostenibilidad, entendiendo los consumidores.</t>
  </si>
  <si>
    <t xml:space="preserve">Número de actividades de promoción y posicionamiento turístico </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</si>
  <si>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</si>
  <si>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Sumatoria número de actividades de promoción y posicionamiento turístico  / Sumatoria número de actividades programadas* 100</t>
  </si>
  <si>
    <t xml:space="preserve">Cuantificar el número de personas atendidas a través de la red de información turística, midiendo el nivel de demanda de información turística en la red de información. </t>
  </si>
  <si>
    <t>Sumatoria número de personas atendidas a través de la red de información turística  / Número de personas programadas* 100</t>
  </si>
  <si>
    <t>Se atendieron 2.305 personas así: 1.780 Extranjeros, 137 nacionales y 388 residentes; a través de canales de atención telefónicos (24 horas), electrónicos, virtuales y presenciales (PIT Terminal salitre).</t>
  </si>
  <si>
    <t>Se realizarón 8 capacitaciones de destino en mercados objetivo nacionales (Huila, Tolima, Cali, Cartagena) e internacionales (México, República Dominicana, Perú y Panama). La falta de asistencia de los empresarios convocados en las capacitaciones, se multiplicaron los esfuerzos para ser mas efectivos en la atención empresarial, generando un valor agregado de dos acciones de promoción para el mes de septiembre.</t>
  </si>
  <si>
    <t>Conocer el nivel de satisfacción de los usuarios frente los servicios  ofrecidos por la Red de Información Turística.</t>
  </si>
  <si>
    <t>Nivel de satisfacción usuarios Red de Información Turística.</t>
  </si>
  <si>
    <t>Promedio calificaciones encuestas de satisfacción/ Meta programada* 100</t>
  </si>
  <si>
    <t xml:space="preserve">Cumplimiento en la elaboración de Planes de Mejoramiento -DIRECCIONAMIENTO ESTRATEGICO  </t>
  </si>
  <si>
    <t>tiempo real del envió del plan de mejoramiento, con los  parámetros establecidos dentro del procedimiento  EI -P06 Planes de Mejoramiento y su  correspondiente análisis de causa.</t>
  </si>
  <si>
    <t>El informe de evaluación del sistema de Control Interno , fue recibido por el proceso   el día 30 de  julio  de 2020 y el respectivo plan de mejoramiento diligenciado y  su  correspondiente análisis de causa,  fue remititido el día 28  de agosto   a la Asesoria de Control Interno; por lo anterior se cuenta con una oportunidad del % 0
Nota: se tomo como fecha de recepción por parte del proceso el día 28-08-2020, dado que ese dia se realizó la revisión con el personal de la OAP</t>
  </si>
  <si>
    <t xml:space="preserve">Cumplimiento en la elaboración de Planes de Mejoramiento -GESTIÓN JURÍDICA Y CONTRACTUAL </t>
  </si>
  <si>
    <t xml:space="preserve">Cumplimiento en la elaboración de Planes de Mejoramiento -TALENTO HUMANO </t>
  </si>
  <si>
    <t xml:space="preserve">Cumplimiento en la elaboración de Planes de Mejoramiento -PROMOCIÓN Y MERCADEO  </t>
  </si>
  <si>
    <t xml:space="preserve">Cumplimiento en la elaboración de Planes de Mejoramiento -GESTIÓN DOCUMENTAL </t>
  </si>
  <si>
    <t>Tiempo definido dentro del procedimiento para la elaboración de los planes de mejoramiento</t>
  </si>
  <si>
    <t>El informe final de la auditoría de SIG -MIPG , fue recibido por el proceso   el día 3 de  septiembre  de 2020 y el respectivo plan de mejoramiento diligenciado y  su  correspondiente análisis de causa,  fue remititido el día 10 de septiembre  a la Asesoria de Control Interno; por lo anterior se cuenta con una oportunidad del 100%</t>
  </si>
  <si>
    <t xml:space="preserve">Cumplimiento en la elaboración de Planes de Mejoramiento -COMUNICACIONES </t>
  </si>
  <si>
    <t xml:space="preserve">JULIO : Se presentaron informes de Evaluación independiente del estado del sistema de control (Pormenorizado), Informe Atención al Ciudadano sobre las quejas, sugerencias y reclamos, Iinforme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Arqueo cajas menores del IDT , Seguimiento Plan de Acción sobre evaluación de Accesibilidad de la Veeduría Distrital , Seguimiento al estado de las acciones de mejora del IDT, Seguimiento al reporte de la cuenta mensual en el SIVICOF, Inforrme seguimiento Plan Anual de Adquisiciones 
AGOSTO: Se presentarón Informe de seguimiento Planes Mejoramiento Dirección Archivo Distrital, Inforrme seguimiento Plan Anual de Adquisiciones, Seguimiento implementación sistema de información distrital de empleo y administración publica SIDEAP, Auditoria SIG - MIPG  Proceso Comunicaciones, Auditoria SIG - MIPG  Proceso Gestión Documental, Auditoria SIG- MIPG Proceso Gestión Financiera, Auditoria Proceso Promoción y Mercadeo Turístico de Ciudad, Seguimiento al reporte de la cuenta mensual en el SIVICOF. 
SEPTIEMBRE: Se presentó Seguimiento al Plan Anticorrupción, Inforrme seguimiento Plan Anual de Adquisiciones, Auditoria Proceso Gestión de Destino Competitivo y Sostenible, Seguimiento a los riesgos de gestión de la Entidad, Seguimiento a los riesgos de corrupción del IDT, Seguimiento al reporte de la cuenta mensual en el SIVICOF. </t>
  </si>
  <si>
    <t>Tiempo definido dentro del procedimiento para la elaboración de los planes de mejoramiento/tiempo real del envió del plan de mejoramiento, con los  parámetros establecidos dentro del procedimiento  EI -P06 Planes de Mejoramiento y su  correspondiente análisis de causa.*100</t>
  </si>
  <si>
    <t>El informe de evaluación del Sistema de Control Interno , fue consolidado  por la Asesoria de Control Interno y publicado el dia 30 de julio de 2020, y el día 11 de Agosto fue suscrito el respectivo Plan  de mejoramiento . Es decir se tiene una  cumplimiento del 100%</t>
  </si>
  <si>
    <t>Resultado</t>
  </si>
  <si>
    <t>Total de seguidores en la vigencia / Seguidores esperados (meta establecida)* 100</t>
  </si>
  <si>
    <t>Número de días hábiles promedio que toma la atención a las solicitudes /Número de días hábiles establecidos para la atención a las solicitudes *100</t>
  </si>
  <si>
    <t>Para el tercer trimestre del año 2020 se obtuvo una calificación de 4,2 puntos sobre 5 de acuerdo al resultado y estadísticas reportadas en la encuestas google adwords,  en donde se evidencio que en el mes de julio se diligenció 1(uno)  encuesta, en el mes de agosto  2 (dos)  y en el  mes de septiembre  0( cero) en el canal virtual y presencial. De acuerdo con este resultado, la entidad trabaja cada día en acciones de mejora para brindar al ciudadano una respuesta oportuna y confiable.</t>
  </si>
  <si>
    <t xml:space="preserve">Para el III trimestre de 2020 ingresaron en total  180 peticiones, de las cuales se dió respuesta a 130 solicitudes durante este periodo. Cabe anotar que el resultado del indicador se encuentra por debajo del 70%, debido a que algunas peticiones registradas en el mes de septiembre se les dará respuesta en el mes de octubre, según los tiempos establecidos  por la emergencia sanitaria Covid-19 decretada por el Gobierno Nacional, Decreto 491 del 2020 "Artículo 5. Ampliación de términos para atender las peticiones. Para las peticiones que se encuentren en curso o que se radiquen durante la vigencia de la Emergencia Sanitaria". </t>
  </si>
  <si>
    <t>Se realizaron 4 aperturas preliminares respetando el debido proceso y el derecho de la defensa y contradicción.</t>
  </si>
  <si>
    <t xml:space="preserve">Por posible salida del ERP Bogdata de la Secretaria Distrital de Hacienda, se han hecho planes de choque a través de memorando expedido por el Subdirector Corporativo para logra cumplir la meta propuesta. De igual manera, se ha hecho seguimiento a los procesos para que gestiones las cuentas que tienen programadas. </t>
  </si>
  <si>
    <t>El presupuesto de gastos de funcionamiento asignado para el tercer trimestre del año 2020 fue de $2.564.907.999, el monto ejecutado fue de $1.805.660.242, el porcentaje de cumplimiento fue del 77% ubicado en el nivel aceptable.</t>
  </si>
  <si>
    <t>Como se continúa con el trabajo en casa y teletrabajo, no ha habido pedidos de papelería por parte de los otros procesos, sin embargo se han realizado entregas en su mayoría de elementos de bioseguridad. Se estima aplicar la encuesta de satisfacción en el cuarto trimestre 2020.</t>
  </si>
  <si>
    <t>El levantamiento físico de los bienes del IDT, incluyendo señales turísticas y puntos de información turística están programados para realizarse en el cuarto trimestre 2020.</t>
  </si>
  <si>
    <t xml:space="preserve">Durante el tercer trimestre del año, inicialmente el promedio de la condición de temperatura se elevo un poco (teniendo en cuenta que no se cuenta con los deshumidificadores suficientes)contamos con los deshumidificadores para el control de este factor. No obstante, para los dos siguientes meses, con la colaboración del proceso de Bienes y Servicios, se está alternando un deshumidificador entre el Archivo Central y Almacén, lo cual ha contribuido a mejorar la condición, sin superar el rango permitido. </t>
  </si>
  <si>
    <t xml:space="preserve">Durante el tercer trimestre del año, se mantuvo en una condición satisfactoria la temperatura en el Archivo Central  cumpliendo con los rangos establecidos. </t>
  </si>
  <si>
    <t xml:space="preserve">Para el tercer trimestre se ajustó el cronograma de Transferencias documentales primarias, teniendo en cuenta el tiempo de retención establecido en las Tablas de Retención Documental, por lo cual quedaron programadas solamente cuatro (4) transferencias para la vigencia 2020. Para el mes de septiembre estaba programada la transferencia documental primaria de la Oficina de Control Interno Disciplinario, sin embargo, por falta de la nueva contratación del Líder del Proceso de Gestión Documental, el cual es responsable de verificar y recibir la transferencia, no fue posible dar cumplimiento a esta actividad. No obstante, se tiene comtemplado realizarla antes del 15 de octubre de 2020. </t>
  </si>
  <si>
    <t>7. desarrollar acciones para el mejoramiento continuo de las
habilidades y el desempeño de los servidores públicos vinculados al IDT.</t>
  </si>
  <si>
    <t>En el tercer trimestre se aprobó el Plan de Bienestar Institucional, se adelantaron actividades de lo programado para el 2020, por lo que se programaron 3 actividades de las cuales se desarrollaron en su totalidad, resultado que equivale a un 100% de cumplimiento frente a lo programado.</t>
  </si>
  <si>
    <t>Para el tercer trimestre se adelantaron actividades del PIC 2020, tales como charlas formativas. Se realizaron 12 actividades, de las cuales se desarrollaron en su totalidad; resultado que equivale a un 100% de cumplimiento frente a lo programado.</t>
  </si>
  <si>
    <t xml:space="preserve">En el primer trimestre se evaluó el nivel de satisfacción de los servidores del IDT frente a las siguientes actividades desarrolladas: Bingo (100%) (18 Servidores), Torneo de Bolos (83%) (15 Servidores), Chef en casa  (100%) (16 Servidores) Actividades SST - Comunicacion acertiva (97%) (28 Servidores), Taller de abordaje crisis personales manejo de duelo (97,6%) (51Servidores). El indicador registra un cumplimiento de 98,43% frente a la meta programa.  </t>
  </si>
  <si>
    <t>En el tercer trimestre de la vigencia el plan del SG-SST, se  adelantaron actividades del plan de trabajo 2020 con la asesoría del ARL, en donde se programaron 14 actividades del Plan de Seguridad y Salud en el Trabajo de las cuales se desarrollaron 15, resultado que equivale a un 108% de cumplimiento acumulado en el trimestre frente a lo programado</t>
  </si>
  <si>
    <t xml:space="preserve">En el tercer trimestre no se presentaron accidentes de trabajo. Lo anterior refleja un rango de gestión de nivel satisfactorio con un 0% de accidentalidad en el tercer trimestre de la vigencia 2020. </t>
  </si>
  <si>
    <t>Para el tercer trimestre de 2020 no se presentaron accidentes de trabajo por lo tanto el indicador no tuvo ningún movimiento, reportando una gestión del 100%. Por cada cien (100) trabajadores que laboraron en el mes, se perdieron 0 días por accidente de trabajo</t>
  </si>
  <si>
    <t>Para el tercer trimestre de 2020 se presentaron cuatro (4) incapacidades por enfermedad general, representando un porcentaje de afectación total del 6,3 % entre los días laborales perdidos por ausentismo y los días laborados previstos. Es importante aclarar que la mayor proporción de ausentismo correspondió a incapacidad de enfermedad general por Infección debido a Coronavirus en el marco de la pandemia por Covid-19,  relacionado con un servidor público y dos contratistas de la Entidad para el tercer trimestre de la vigencia 2020.</t>
  </si>
  <si>
    <t>Para el tercer trimestre de 2020 se presentó 1 (Un)  incidente laboral en las instalaciones del IDT, el cual fue investigado y socializado a la comunidad a través de la Lección aprendida.</t>
  </si>
  <si>
    <t>Medir la capacidad de disponibilidad de red  en  la  entidad.</t>
  </si>
  <si>
    <t>se evidencia un aumento gradual, correspondiente al regreso de las actividades en la presencialidad de la entidad</t>
  </si>
  <si>
    <t xml:space="preserve">Para el mes de Julio Se incrementaron los reportes referentes a internet causados por una falla en el fluido electrico de la entidad.
En agosto se normalizaron los reportes siendo las mayores incidencias las fallas de internet causadas por una falla del ISP a nivel nacional que se corrigio en el transcurso de unas horas, y fallas en pc causadas por bloqueos y apagados por fallas en equipos obsoletos. 
Septiembre se redujeron en mayor medida las incidencias y se aumento fallas en Acceso remoto debido a una actualizacion de Google lo que genero fallas en la visualizacion y esto requirio acompañamiento en configuracion de equipos. </t>
  </si>
  <si>
    <t>Oportunidad en la elaboración de contratos y/o convenios (Contratación directa)</t>
  </si>
  <si>
    <t>Medir los tiempos de elaboración de los contratos y/o convenios solicitados a la OAJ.</t>
  </si>
  <si>
    <t>Número de contratos elaborados oportunamente en la modalidad de Contratación Directa /Total de solicitudes de elaboración de contratos * 100</t>
  </si>
  <si>
    <t>Para el tercer trimestre de la vigencia 2020 la Oficina Asesora Jurídica recibe 92 solicitudes de elaboración de contratos y/o convenios, de las cuales 86 son atendidas dentro de los términos establecidos en el indicador.</t>
  </si>
  <si>
    <t>Oportunidad en la elaboración de contratos derivados de procesos de selección ( Convocatoria pública)</t>
  </si>
  <si>
    <t xml:space="preserve">Medir los tiempos de elaboración de los contratos  derivados de procesos de selección </t>
  </si>
  <si>
    <t>Número de contratos elaborados en los términos establecidos en el cronograma del proceso de selección /Total de solicitudes de elaboración de procesos de selección * 100</t>
  </si>
  <si>
    <t>Para el tercer trimestre de la vigencia 2020 se elaboran en términos de acuerdo con cada uno de los cronogramas de los procesos de selección los contratos correspondientes a los procesos :
LP-005-2019 (Julio)
IDT-MC-004-2020 (Julio)</t>
  </si>
  <si>
    <t xml:space="preserve">Oportunidad en la liquidación de contratos y/o convenios. </t>
  </si>
  <si>
    <t>Medir los tiempos de respuesta a las solicitudes de las áreas respecto de  los trámites de liquidación de los contratos y/o convenios</t>
  </si>
  <si>
    <t>Número de solicitudes atendidas en los términos establecidos  /Total de solicitudes radicadas en la Oficina Asesora Jurídica * 100</t>
  </si>
  <si>
    <t xml:space="preserve">Para el tercer trimestre de la vigencia 2020 la Oficina Asesora Jurídica recibe 14 solicitudes de trámite de liquidación de contratos y/o convenios, de las cuales 5 son atendidas dentro de los términos establecidos en el indicador, 2 de ellas a la fecha se encuentran en trámite de firma de la supervisión, 1 en firma del contratista, 1 en firma de la Dirección General y 1 finalizada publicada en SECOP. </t>
  </si>
  <si>
    <t>Para el análisis del presente indicador se toma como línea base el número de seguidores a corte de diciembre del año anterior, es decir, 52.345 seguidores. Durante este tercer trimestre de 2020, se registró un crecimiento de 8.168 nuevos seguidores respecto al segundo trimestre y un aumento de 42,7% acumulado en relación con la línea base. Así, a corte de 30 de septiembre se alcanzaron 74.727 seguidores en las redes sociales, lo que corresponde a un crecimiento orgánico de 22.382 seguidores nuevos durante este año.
En términos generales, las cuatro (4) redes sociales presentaron un crecimiento positivo, manteniendo una interacción en los contenidos en cada una de ellas. La red social con mayor crecimiento continúa siendo Instagram con 3768 nuevos seguidores, seguida por Facebook (3710), Twitter (590) y Youtube (100).
Durante el trimestre las sesiones de cátedra “Preparando Mi Futuro” son las publicaciones con mayor tráfico en Facebook. De manera particular, durante el mes de julio se destacan las sinergias de: Plan Bogotá, Mercatón Campesina, Donatón por los niños. Tendencias en el marco de #Festtur2020 #LaCandelariaSeReactiva #RecorridoVirtual por la #PlazaDistritalDelRestrepo #SaboresYSaberes se destacan en twitter, generando un impacto total de 257 mil impresiones en este mes. En Instagram por su parte, dentro del marco de celebraciones en la ciudad, los posts más dinámicos fueron #OrgullososDeNuestraBandera, #LGBTI+, #ResisteViveSiente, contenidos que permitieron un engagement fuerte con los seguidores. El canal de Youtube logró un total de 3.800 vistas.
Para el mes de agosto es de gran importancia resaltar que la Semana Virtual #SVTurismo y el cierre de la misma, con la presentación de la banda de Rock bogotana “The Mills”, temas claves que generaron mayor tráfico en Facebook e impacto en los seguidores en Twitter. En Instagram por su parte las publicaciones que primaron son la reactivación de rutas de viajes, el estudio de Biciturismo, y el Día Internacional de los Parques Naturales. Las sinergias estuvieron relacionadas con Bogotá no se rinde, Bogotá sin Corrupción, Bogotá a Cielo abierto, Plan Bogotá, entre otras. Es importante mencionar que la alianza con el IPES y los Recorridos Virtuales en las Plazas de Mercado y los videos de INSOR con lenguaje de señas, generaron un Engagement fuerte. 
Por último, en septiembre, se publicaron sinergias relacionadas con Bogotá a Cielo abierto, la Nueva Realidad, Vuelven los Senderos, Plan Bogotá, entre otras. Es importante destacar las campañas en Conmemoración del Día Internacional contra la ESCNNA y el Día Mundial del Turismo, en este último, se promovió un concurso para impulsar las rutas de Turismo Rural Comunitario que generó una buena participación en los seguidores. En twitter se destaca la reapertura de los hoteles y la visita que se hizo en la localidad de Chapinero, en Instagram como se mencionó anteriormente el concurso en el marco del Día Mundial de Turismo y el recorrido con la alcaldesa a la Plaza la Concordia, YouTube alcanzó 3.324 vistas para este mes.</t>
  </si>
  <si>
    <t>Trimestralmente, el tiempo promedio de atención de solicitudes fue de 2 días. Se puede evidenciar que a medida que se apropian los procedimientos, se conocen los formatos y la figura del enlace interactúa con las áreas se logra disminuir el tiempo en atención.
Es importante reconocer en julio el mayor tiempo fue de 14 y 16 días, pero obedecía a que son campañas que se programan con antelación, como el mes de integridad, o la cátedra de turismo, en agosto fue de 8 días precisando la solicitud de observatorio, en septiembre el mayor tiempo fue de 4 días, cumpliendo dentro de los tiempos establecidos.
Durante este tercer trimestre, ya se ha definido un enlace de comunicaciones para cada una de las áreas del IDT, cubriendo toda la estructura de la entidad. Esta figura ha permitido que se haga un ejercicio constante de verificación de requerimientos atendidos. En este periodo también se programaron reuniones con las áreas para hacer una socialización del proceso de atención a solicitudes.</t>
  </si>
  <si>
    <t>Ejecución del plan de acción de la Política de Prevención del daño antijuridico</t>
  </si>
  <si>
    <t>Medir el cumplimiento de las actividades planteadas en el plan de acción de la PolÍtica de prevención del daño antijurídico en el IDT.</t>
  </si>
  <si>
    <t>Número de actividades realizadas  /Número de actividades programadas* 100</t>
  </si>
  <si>
    <t>De acuerdo con el plan de acción de la política de prevención del daño antijurídico (Resoluciones 251 de 2019 y 68 y 130 de la Dirección General del Instituto), en el mes de julio de 2020, se programó la finalización de una actividad: elaboración de un instructivo sobre los parámetros para la definición de objetos contractuales y obligaciones pactadas tanto en la definición del Plan Anual de Adquisiciones como en la elaboración de estudios previos (a cargo de la Oficina Asesora Jurídica). En respuesta, el 30 de julio se creó el Instructivo sobre parámetros para definir objetos y obligaciones contractuales específicas (JC-I19) versión 1.
En el mes de agosto de 2020, se programaron dos actividades: la segunda capacitación a supervisores y/o difusión sobre Manual de buenas prácticas (a cargo de la Oficina Asesora Jurídica) y la elaboración de un diagnóstico de los obstáculos para la respuesta a derechos de petición en términos oportunos (a cargo de las subdirecciones de Gestión Corporativa, Gestión de Destino y Promoción y Mercadeo, así como las oficinas asesora Jurídica y de Planeación). En esa medida, el 20 de agosto se realizó la segunda socialización del Manual de Buenas Prácticas para la Supervisión de Contratos y el 31 de agosto se presentó a la Subdirección de Gestión Corporativa el diagnóstico mencionado.
Finalmente, para el mes de septiembre de 2020, no se programó la finalización de ninguna actividad, pero desde esa fecha se inició el trabajo de las actividades que finalizarían en los siguientes meses.</t>
  </si>
  <si>
    <t>De acuerdo a la meta de consumo de energía  trazada en el PIGA la cuales de 49,6 Kw por personas, la entidad se mantiene por debajo, es importante aclarar que  durante el semestre un gran porcentaje de colaboradores se encuentran en teletrabajo, pero sus equipos estan encendidos para tener acceso remoto a la información allí guardada.</t>
  </si>
  <si>
    <t xml:space="preserve"> En esta vigencia aún no se ha iniciado dicho proceso, razón por la cual aún no existe el seguimiento.</t>
  </si>
  <si>
    <t>En el tercer trimestre de 2020 se aplicaron encuestas de satisfacción en las charlas de apropiación de ciudad dirigidas a conductores de taxi, universitarios y mujeres de casas de igualdad y oportunidades, entre otros. El resultado aceptable, se debe principalmente a que los beneficiarios exponen que les gustaría que las charlas duren más tiempo. Situación que se dificulta principalmente con el tema de conductores de taxi, debido a la disponibilidad de las empresas.</t>
  </si>
  <si>
    <t>En el tercer trimestre de 2020 se logró sensibilizar a 1.261 personas con un cumplimiento del 103% respecto a lo programado, ubicándose en un nivel de desempeño satisfactorio, gracias a la gestión realizada por el equipo de cultura y responsabilidad turística.</t>
  </si>
  <si>
    <t>Personas atendidas a través de la red de información turística</t>
  </si>
  <si>
    <t>Frente a los servicios ofrecidos en la Red de Información Turística, la Subdirección de Promoción y Mercadeo cuenta un mecanismo virtual de calificación tendiente a evaluar la percepción de satisfacción de los usuarios y la calidad de los servicios ofrecidos en los PIT y recorridos; para ello se pusieron a consideración de los usuarios, todos los aspectos asociados a la atención, servicio, información y material entregado y guianza en los recorridos turísticos virtuales, a través de un formulario de evaluación virtual en la plataforma google forms, arrojando un resultado de satisfacción un promedio de 4,83 sobre 5 puntos, siendo esta ultima la máxma calificación establecida.
Número de personas que respondieron la encuesta: 186.</t>
  </si>
  <si>
    <t>La entidad se ha trazado una meta de consumo de 0,95 m3 por persona, la cual se ha mantenido por debajo de lo establecido durante el primer semestre del año, es importante aclarar que las actividades laborales en las instalaciones disminuyeron y el seguimiento del indicador se realiza semestral</t>
  </si>
  <si>
    <t>La segregación en la fuente de los residuos sólidos se ha venido mejorando considerablemente en los puntos ecológicos de la entidad, por ello para el mes de septiembre se lograron entregar 243 kilogramos de material reciclaje a la Asociación y 223 kilogramos de residuos ordinarios, se debe propender por que los kilogramos gestionados adecuadamente sea mayor que los generados.</t>
  </si>
  <si>
    <t>Con la creación de este indicador para la presente vigencia, se busca mantener un seguimiento a la correcta planificación/ejecución de las actividades del proceso enmarcadas en el Plan Estratégico de Comunicaciones. 
Durante este tercer trimestre, como primer reporte del indicador, se ha realizado una programación de 36 actividades que responden a las 5 estrategias marco del actual PEC, hablando así de: 1. PEC, 2. Cultura Organizacional, 3. Posicionamiento Externo, 4. Trabajo con el sector y 5. Contenidos Covid-19. Es preciso reconocer que se obtiene un 97% en margen de cumplimiento, logrando concretar 35 actividades puntualmente de julio a septiembre respectivamente.
En el mes de julio se logró un 100% de cumplimiento, dentro de la estrategia No 1, se realiza el ajuste y la socialización del PEC a través del taller de Comunicación como Herramienta de Gestión realizado el 30 de Julio. La atención a las solicitudes continua permanentemente, se aplican encuestas de satisfacción de área y también se adelantan contenidos con interpretación LSC. Con relación a la estrategia No 3 se logra la publicación de 6 comunicados y se hace su respectiva gestión free press. De acuerdo a la estrategia No 4 sobre la articulación con el sector, se lograron las sinergias: Donatón Distrital por los Niños, Educación Superior para la Paz y Juntos frenamos el COVID-19. Por último y entorno a la estrategia No 5 se realizan 9 contenidos en el boletín digital IDT en Casa.
En agosto se tenían previstas 9 actividades, atendiendo a totalidad las mismas. Se incluye así la actualización de documentos como la matriz necesidades y oportunidades y los manuales de Uso de Marca Alcaldía de Bogotá. De manera constante la atención a las solicitudes de las áreas se mantiene y se generan los contenidos con ISC en los canales de comunicación. Con respecto a la estrategia No 4, que definen la gestión de free press se logran publicar 3 comunicados, la sinergia a destacar con el distrito es trata de personas y respeto a la diversidad. La estrategia No 5, cumple con la socialización de 9 contenidos a través del boletín interno IDT en Casa.
A cierre de trimestre se tenían previstas 13 actividades, en septiembre se realizaron 12, dentro de la estrategia No 1, es preciso puntualizar que se actualiza y socializa la caracterización del proceso incluyendo el ciclo PHVA dentro del proceso, y el formato de comunicado acogiendo la directriz de la Alcaldía. Se atienden las solicitudes de asesoría semanal por parte de las áreas. Se realizaron 2 encuestas, permitiendo un avance en la estrategia 2 y 5, hablando así del diagnóstico de la política de buen trato y la encuesta de comunicación interna. En este mes es importante destacar el espacio de coordinación que se realizó en el marco de la Conmemoración del Día Internacional contra la ESCNNA, que hace parte de la estrategia No 4. Se avanza en la creación de la versión No 2 del Boletín del Sector, sin embargo, está pendiente de aprobación por parte de la Dirección para socialización.</t>
  </si>
  <si>
    <t>El indicador muestra el promedio acumulado de cumplimiento de las metas Plan de Desarrollo, para el primer trimestre de ejecución del Plan 2016-2020 "Un nuevo contrato social y ambiental para la Bogotá del siglo XXI", el cual inició su ejecución en Julio de 2020, según Acuerdo Distrital 761 de 2020.
En la vigencia 2020, se ejecutan 8 de las 13 metas formuladas por el IDT en el PDD, las cuales, durante el trimestre Julio - Septiembre, presentan un avance acumulado promedio del 26% respecto a las metas fijadas para el año 2020, con un cumpliendo del 100% frente a lo programado para el trimestre. A continuación se relacionan las metas objeto de análisis con el resultado de cada una al mes de septiembre:
1.Meta PDD 188. Actualizar la política distrital de turismo: % de avance Trimestre Jul-Sept: 0%</t>
  </si>
  <si>
    <t>1. Se planea socializar 18 de septiembre de 2020, como Día Internacional de la Democracia 2020. 2. Circula pieza con mensaje Día Internacional de la Democracia. Mailing: 18 de septiembre de 2020.Enredes sociales Instagram y twitter también. 3. Se planea que con informe suministrado por la Oficina Asesora de Planeación se elaborará boletín digital sobre avances plan de acción institucional 2020 y  se proyectarán contenidos para piezas comunicativas y producirá video a socializar en boletín digital. 4. Se elabora informe trimestral con evidencias. 5.Se realiza en coordinación de la OAP un ejercicio en pro de fomentar la participación ciudadana, a través de la creación de un minisite en la página web que estuviera vinculado al banner del home principal donde se expusiera la nueva Planeación Estratégica Institucional.</t>
  </si>
  <si>
    <t xml:space="preserve">En julio llegaron 1.345 viajeros extranjeros a Bogotá, mientras que en agosto fueron 1.522, en este último mes se esperaba que llegaran más viajeros debido a la spuesta reapertura del Aeropuerto para vuelos internacionales, sin embrago, la apertura se dará en el mes de septiembre de 2020. 
Nota: Las proyecciones de número de visitantes extranjeros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22/septiembre/2020, las cifras pueden ser modificadas por futuros reprocesos estadísticos. </t>
  </si>
  <si>
    <t xml:space="preserve">Nota: Las proyecciones de número de pasajeros que ingresan por el Aeropuerto el Dorado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</si>
  <si>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En relación al segundo trimestre de 2020, los resultados han superado las proyecciones, debido a la contingencia por la pandemia generada por el Covid-19 se esperaba una ocupación de 1,25%, en promedio, sin embargo en abril esta fue de 3,60%, mayo 5,52% y junio 5,88%</t>
  </si>
  <si>
    <t>El Seguimiento es en diciembre 2020.</t>
  </si>
  <si>
    <t>El indicador muestra el promedio acumulado de los objetivos estratégicos de la entidad teniendo en cuenta la ejecución de sus metas asociadas, con el fin establecer la efectividad de la Planeación Estratégica y generar las alertas correspondientes
En la vigencia 2020, se ejecutan 4 de 13 metas formuladas por el IDT en el PDD, y 10 objetivos estratégicos de las cuales solo	 se realizó seguimiento a 6, medidos a través de los indicadores de gestión, durante el trimestre Julio - septiembre, presentan un avance acumulado promedio de 25.3% cumpliendo del 102% frente a lo programado para el trimestre. A continuación, se relacionan las metas objeto de análisis con el resultado de cada una al mes de septiembre:
1.Meta PDD 195. Incorporar al menos 10% de los prestadores de servicios turísticos de la ciudad en el programa de turismo sostenible, que incluya un 2% con énfasis en bioseguridad: y objetivos estratégicos: 
5). Desarrollar productos turísticos sostenibles, acordes con las condiciones de oferta y demanda para la ciudad y la región, que integren de manera efectiva y especializada atractivos y servicios turísticos que pongan en valor las características de la capital. de avance Jul-Sept: 100%.
2. Meta PDD 190. Implementar un programa de promoción y mercadeo para el turismo en Bogotá orientado en la recuperación y fortalecimiento de la actividad turística de la ciudad., objetivos estratégicos.
6) Generar acciones para el posicionamiento y la puesta en mercado de la oferta turística de Bogotá con criterios prospectivos y con enfoque de sostenibilidad, entendiendo los consumidores, de avance Trimestre Jul-Sept: 117%
3.Meta PDD 191. Fortalecer la red de información turística de Bogotá Región: objetivo estratégico: 
6) Generar acciones para el posicionamiento y la puesta en mercado de la oferta turística de Bogotá con criterios prospectivos y con enfoque de sostenibilidad, entendiendo los consumidores de avance Trimestre Jul-Sept: 101%
4.Meta PDD 502. Elevar el nivel de efectividad en la gestión pública del sector, en el marco de MIPG: cuyo objetivo estratégico es; 
4). Fortalecer el sistema de información turístico de Bogotá, a través de estudios de oferta y demanda, incluyendo mayores fuentes de información secundaria, que permitan una adecuada toma de decisiones, de avance Trimestre Jul-Sept: 0%
7). Desarrollar acciones para el mejoramiento continuo de las habilidades y el desempeño de los servidores públicos vinculados al IDT, de avance Trimestre Jul-Sept: 100%
8) Robustecer la infraestructura organizacional, física, tecnológica y operativa del IDT, para el desarrollo armónico de los procesos y lograr una gestión más efectiva para el turismo de Bogotá, de avance trimestre Jul-Sept: 95%.
10). Lograr una ejecución eficaz y oportuna del presupuesto asignado a la entidad, con un óptimo nivel de giros, de avance trimestre Jul-Sept: 88%.</t>
  </si>
  <si>
    <t>Trimestre III: Se realizaron los siguientes estudios: 
Julio: Estudio Biciturismo en Bogotá  Comportamiento de la oferta y demanda (2019)
Agosto: Estudio Económico Afectación Covid-19 y Escenarios para el Turismo
Septiembre: Estudio Técnico de la Guianza Turística en Bogotá y Estudio Turismo de Naturaleza en Bogotá  Comportamiento de la oferta y la demanda (2019)</t>
  </si>
  <si>
    <t>Se realizar el seguimiento en diciembre 2020</t>
  </si>
  <si>
    <t xml:space="preserve">El informe de evaluación del sistema de Control Interno , fue recibido por el proceso  de Direccionamiento Estratégico  el día 30 de  julio  de 2020 y el respectivo plan de mejoramiento diligenciado y  su  correspondiente análisis de causa,  fue remitido el día 28  de agosto   a la Asesoría de Control Interno;  no obstante el proceso de Talento humano, notificó al proceso de direccionamiento estratégico el diligenciamiento del formato de plan de mejoramiento el día 18 de agosto, por lo anterior  de deja un porcentaje 70 % (10 días hábiles)
Nota: el proceso de Direccionamiento Estratégico, se encargó de la consolidación del informe </t>
  </si>
  <si>
    <t>El informe final de la auditoría de SIG -MIPG , fue recibido por el proceso   el día 27 de  agosto  de 2020 y el respectivo plan de mejoramiento diligenciado y  su  correspondiente análisis de causa,  fue remititido el día7 de septiembre  a la Asesoria de Control Interno; por lo anterior se cuenta con una oportunidad del 70%.</t>
  </si>
  <si>
    <t>El informe final de la auditoría de gestión , fue recibido por el proceso de Gestión Juridica  el día 7 de julio de 2020 y el respectivo plan de mejoramiento diligenciado y  su  correspondiente análisis de causa,  fue remititido el día 10 de julio   a la Asesoria de Control Interno; por lo anterior se cuenta con una oportunidad del 100%.</t>
  </si>
  <si>
    <t>El informe final de la auditoría de gestión , fue recibido por el proceso   el día 1 de  septiembre  de 2020 y el respectivo plan de mejoramiento diligenciado y  su  correspondiente análisis de causa,  fue remititido el día 8 de septiembre  a la Asesoria de Control Interno; por lo anterior se cuenta con una oportunidad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</si>
</sst>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8">
    <font>
      <sz val="12"/>
      <color theme="1"/>
      <name val="Calibri"/>
      <family val="2"/>
      <scheme val="minor"/>
    </font>
    <font>
      <sz val="12"/>
      <color theme="1"/>
      <name val="Calibri"/>
      <family val="2"/>
      <scheme val="minor"/>
    </font>
    <font>
      <sz val="12"/>
      <color theme="1"/>
      <name val="Times Roman"/>
    </font>
    <font>
      <b/>
      <sz val="12"/>
      <color theme="1"/>
      <name val="Times Roman"/>
    </font>
    <font>
      <b/>
      <sz val="12"/>
      <color theme="0"/>
      <name val="Times Roman"/>
    </font>
    <font>
      <b/>
      <sz val="14"/>
      <color theme="0"/>
      <name val="Times Roman"/>
    </font>
    <font>
      <b/>
      <sz val="28"/>
      <color theme="1"/>
      <name val="Times Roman"/>
    </font>
    <font>
      <sz val="28"/>
      <color theme="1"/>
      <name val="Times Roman"/>
    </font>
  </fonts>
  <fills count="7">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2" fillId="0" borderId="0" xfId="0" applyFont="1"/>
    <xf numFmtId="0" fontId="2" fillId="0" borderId="0" xfId="0" applyFont="1" applyProtection="1">
      <protection locked="0"/>
    </xf>
    <xf numFmtId="0" fontId="2" fillId="0" borderId="0" xfId="0" applyFont="1" applyAlignment="1">
      <alignment horizontal="center"/>
    </xf>
    <xf numFmtId="0" fontId="2" fillId="0" borderId="4" xfId="0" applyFont="1" applyBorder="1"/>
    <xf numFmtId="0" fontId="2" fillId="0" borderId="5" xfId="0" applyFont="1" applyBorder="1"/>
    <xf numFmtId="0" fontId="5" fillId="2" borderId="2" xfId="0" applyFont="1" applyFill="1" applyBorder="1" applyAlignment="1" applyProtection="1">
      <alignment horizontal="center" vertical="center" wrapText="1"/>
    </xf>
    <xf numFmtId="0" fontId="2" fillId="0" borderId="4" xfId="0" applyFont="1" applyBorder="1" applyAlignment="1">
      <alignment horizontal="center"/>
    </xf>
    <xf numFmtId="0" fontId="2" fillId="3" borderId="4" xfId="0" applyFont="1" applyFill="1" applyBorder="1"/>
    <xf numFmtId="0" fontId="2" fillId="4" borderId="4" xfId="0" applyFont="1" applyFill="1" applyBorder="1"/>
    <xf numFmtId="0" fontId="2" fillId="5" borderId="4" xfId="0" applyFont="1" applyFill="1" applyBorder="1"/>
    <xf numFmtId="9" fontId="2" fillId="0" borderId="4" xfId="1" applyFont="1" applyBorder="1"/>
    <xf numFmtId="0" fontId="2" fillId="0" borderId="5" xfId="0" applyFont="1" applyBorder="1" applyAlignment="1">
      <alignment horizontal="center" vertical="center"/>
    </xf>
    <xf numFmtId="0" fontId="2" fillId="0" borderId="5" xfId="0" applyFont="1" applyBorder="1" applyAlignment="1">
      <alignment wrapText="1"/>
    </xf>
    <xf numFmtId="0" fontId="2" fillId="0" borderId="5" xfId="0" applyFont="1" applyBorder="1" applyAlignment="1">
      <alignment vertical="center" wrapText="1"/>
    </xf>
    <xf numFmtId="9" fontId="2" fillId="0" borderId="5" xfId="1" applyFont="1" applyBorder="1" applyAlignment="1">
      <alignment horizontal="center" vertical="center"/>
    </xf>
    <xf numFmtId="0" fontId="2" fillId="0" borderId="4" xfId="0"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horizontal="center" vertical="center"/>
    </xf>
    <xf numFmtId="0" fontId="2" fillId="0" borderId="4" xfId="0" applyFont="1" applyBorder="1" applyAlignment="1">
      <alignment vertical="center" wrapText="1"/>
    </xf>
    <xf numFmtId="9" fontId="2" fillId="0" borderId="4" xfId="1" applyFont="1" applyBorder="1" applyAlignment="1">
      <alignment horizontal="center" vertical="center"/>
    </xf>
    <xf numFmtId="0" fontId="2" fillId="0" borderId="4" xfId="0" applyFont="1" applyBorder="1" applyAlignment="1">
      <alignment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wrapText="1"/>
    </xf>
    <xf numFmtId="0" fontId="5" fillId="2" borderId="14" xfId="0" applyFont="1" applyFill="1" applyBorder="1" applyAlignment="1" applyProtection="1">
      <alignment horizontal="center" vertical="center" wrapText="1"/>
    </xf>
    <xf numFmtId="0" fontId="2" fillId="0" borderId="4" xfId="0" applyFont="1" applyBorder="1" applyAlignment="1">
      <alignment horizontal="center"/>
    </xf>
    <xf numFmtId="0" fontId="5" fillId="2" borderId="15" xfId="0" applyFont="1" applyFill="1" applyBorder="1" applyAlignment="1" applyProtection="1">
      <alignment horizontal="center" vertical="center" wrapText="1"/>
    </xf>
    <xf numFmtId="0" fontId="2" fillId="0" borderId="8" xfId="0" applyFont="1" applyBorder="1" applyAlignment="1">
      <alignment horizontal="center"/>
    </xf>
    <xf numFmtId="0" fontId="2" fillId="0" borderId="8" xfId="0" applyFont="1" applyBorder="1" applyAlignment="1">
      <alignment horizontal="center"/>
    </xf>
    <xf numFmtId="0" fontId="2" fillId="0" borderId="8" xfId="0" applyFont="1" applyBorder="1"/>
    <xf numFmtId="9" fontId="2" fillId="0" borderId="8" xfId="1" applyFont="1" applyBorder="1"/>
    <xf numFmtId="0" fontId="2" fillId="0" borderId="8" xfId="0" applyFont="1" applyBorder="1" applyAlignment="1">
      <alignment horizontal="center" wrapText="1"/>
    </xf>
    <xf numFmtId="0" fontId="2" fillId="0" borderId="8" xfId="0" applyFont="1" applyBorder="1" applyAlignment="1">
      <alignment horizontal="center" vertical="center"/>
    </xf>
    <xf numFmtId="0" fontId="2" fillId="0" borderId="8" xfId="0" applyFont="1" applyBorder="1" applyAlignment="1">
      <alignment vertical="center" wrapText="1"/>
    </xf>
    <xf numFmtId="9" fontId="2" fillId="0" borderId="8" xfId="1" applyFont="1" applyBorder="1" applyAlignment="1">
      <alignment horizontal="center" vertical="center"/>
    </xf>
    <xf numFmtId="0" fontId="2" fillId="0" borderId="8" xfId="0" applyFont="1" applyBorder="1" applyAlignment="1">
      <alignment wrapText="1"/>
    </xf>
    <xf numFmtId="0" fontId="2" fillId="0" borderId="5" xfId="0" applyFont="1" applyBorder="1" applyAlignment="1">
      <alignment horizontal="center" vertical="center" wrapText="1"/>
    </xf>
    <xf numFmtId="10" fontId="2" fillId="0" borderId="5" xfId="1" applyNumberFormat="1" applyFont="1" applyBorder="1" applyAlignment="1">
      <alignment horizontal="center" vertical="center"/>
    </xf>
    <xf numFmtId="9" fontId="2" fillId="0" borderId="5" xfId="0" applyNumberFormat="1" applyFont="1" applyBorder="1" applyAlignment="1">
      <alignment horizontal="center" vertical="center"/>
    </xf>
    <xf numFmtId="0" fontId="2" fillId="0" borderId="16" xfId="0" applyFont="1" applyBorder="1" applyAlignment="1">
      <alignment horizontal="center" vertical="center" wrapText="1"/>
    </xf>
    <xf numFmtId="9" fontId="2" fillId="0" borderId="5" xfId="1" applyFont="1" applyBorder="1" applyAlignment="1">
      <alignment horizontal="right" vertical="center"/>
    </xf>
    <xf numFmtId="9" fontId="2" fillId="0" borderId="4" xfId="1" applyFont="1" applyBorder="1" applyAlignment="1">
      <alignment horizontal="right"/>
    </xf>
    <xf numFmtId="43" fontId="2" fillId="0" borderId="4" xfId="2" applyNumberFormat="1" applyFont="1" applyBorder="1"/>
    <xf numFmtId="0" fontId="2" fillId="0" borderId="4"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vertical="center" wrapText="1"/>
    </xf>
    <xf numFmtId="0" fontId="5" fillId="2" borderId="18" xfId="0" applyFont="1" applyFill="1" applyBorder="1" applyAlignment="1" applyProtection="1">
      <alignment horizontal="center" vertical="center" wrapText="1"/>
    </xf>
    <xf numFmtId="0" fontId="2" fillId="0" borderId="0" xfId="0" applyFont="1" applyFill="1" applyBorder="1"/>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0" borderId="0" xfId="0" applyFont="1" applyFill="1" applyBorder="1" applyAlignment="1">
      <alignment wrapText="1"/>
    </xf>
    <xf numFmtId="0" fontId="7" fillId="0" borderId="0" xfId="0" applyFont="1" applyFill="1" applyBorder="1" applyAlignment="1">
      <alignment horizontal="center"/>
    </xf>
    <xf numFmtId="0" fontId="2" fillId="0" borderId="0" xfId="0" applyFont="1" applyFill="1" applyBorder="1" applyAlignment="1">
      <alignment horizontal="center" wrapText="1"/>
    </xf>
    <xf numFmtId="9" fontId="2" fillId="0" borderId="19" xfId="1" applyFont="1" applyBorder="1" applyAlignment="1">
      <alignment horizontal="center" vertical="center"/>
    </xf>
    <xf numFmtId="9" fontId="2" fillId="0" borderId="20" xfId="1" applyFont="1" applyBorder="1"/>
    <xf numFmtId="9" fontId="2" fillId="0" borderId="21" xfId="1" applyFont="1" applyBorder="1"/>
    <xf numFmtId="9" fontId="2" fillId="0" borderId="20" xfId="1" applyFont="1" applyBorder="1" applyAlignment="1">
      <alignment horizontal="center" vertical="center"/>
    </xf>
    <xf numFmtId="9" fontId="2" fillId="0" borderId="21" xfId="1" applyFont="1" applyBorder="1" applyAlignment="1">
      <alignment horizontal="center" vertical="center"/>
    </xf>
    <xf numFmtId="0" fontId="5" fillId="2" borderId="4" xfId="0" applyFont="1" applyFill="1" applyBorder="1" applyAlignment="1" applyProtection="1">
      <alignment horizontal="center" vertical="center" wrapText="1"/>
    </xf>
    <xf numFmtId="164" fontId="2" fillId="0" borderId="5" xfId="2" applyNumberFormat="1" applyFont="1" applyBorder="1" applyAlignment="1">
      <alignment horizontal="center" vertical="center"/>
    </xf>
    <xf numFmtId="164" fontId="2" fillId="0" borderId="4" xfId="2" applyNumberFormat="1" applyFont="1" applyBorder="1"/>
    <xf numFmtId="0" fontId="2" fillId="0" borderId="16" xfId="0" applyFont="1" applyBorder="1" applyAlignment="1">
      <alignment horizontal="center" vertical="center" wrapText="1"/>
    </xf>
    <xf numFmtId="0" fontId="2" fillId="0" borderId="16" xfId="0" applyFont="1" applyBorder="1" applyAlignment="1">
      <alignment horizontal="center" vertical="center" wrapText="1"/>
    </xf>
    <xf numFmtId="9" fontId="2" fillId="0" borderId="5" xfId="1" applyNumberFormat="1" applyFont="1" applyBorder="1" applyAlignment="1">
      <alignment horizontal="right"/>
    </xf>
    <xf numFmtId="9" fontId="2" fillId="0" borderId="5" xfId="1" applyFont="1" applyBorder="1" applyAlignment="1">
      <alignment horizontal="right"/>
    </xf>
    <xf numFmtId="9" fontId="2" fillId="0" borderId="4" xfId="1" applyNumberFormat="1" applyFont="1" applyBorder="1"/>
    <xf numFmtId="0" fontId="2" fillId="0" borderId="5" xfId="0" applyFont="1" applyFill="1" applyBorder="1" applyAlignment="1">
      <alignment vertical="center" wrapText="1"/>
    </xf>
    <xf numFmtId="165" fontId="2" fillId="0" borderId="4" xfId="1" applyNumberFormat="1" applyFont="1" applyBorder="1"/>
    <xf numFmtId="0" fontId="2" fillId="0" borderId="5" xfId="0" applyFont="1" applyFill="1" applyBorder="1" applyAlignment="1">
      <alignment horizontal="center" vertical="center" wrapText="1"/>
    </xf>
    <xf numFmtId="0" fontId="2" fillId="0" borderId="4" xfId="0" applyFont="1" applyBorder="1" applyAlignment="1">
      <alignment horizontal="center"/>
    </xf>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2" borderId="4" xfId="0" applyFont="1" applyFill="1" applyBorder="1" applyAlignment="1">
      <alignment horizontal="center" vertical="center"/>
    </xf>
    <xf numFmtId="0" fontId="2" fillId="0" borderId="5" xfId="0" applyFont="1" applyBorder="1" applyAlignment="1">
      <alignment horizontal="center" wrapText="1"/>
    </xf>
    <xf numFmtId="0" fontId="2" fillId="0" borderId="8" xfId="0" applyFont="1" applyBorder="1" applyAlignment="1">
      <alignment horizontal="center"/>
    </xf>
    <xf numFmtId="0" fontId="7" fillId="6" borderId="11" xfId="0" applyFont="1" applyFill="1" applyBorder="1" applyAlignment="1">
      <alignment horizontal="center"/>
    </xf>
    <xf numFmtId="0" fontId="7" fillId="6" borderId="9" xfId="0" applyFont="1" applyFill="1" applyBorder="1" applyAlignment="1">
      <alignment horizontal="center"/>
    </xf>
    <xf numFmtId="0" fontId="7" fillId="6" borderId="4" xfId="0" applyFont="1" applyFill="1" applyBorder="1" applyAlignment="1">
      <alignment horizontal="center"/>
    </xf>
    <xf numFmtId="0" fontId="7" fillId="6" borderId="12" xfId="0" applyFont="1" applyFill="1" applyBorder="1" applyAlignment="1">
      <alignment horizontal="center"/>
    </xf>
    <xf numFmtId="0" fontId="7" fillId="6" borderId="0" xfId="0" applyFont="1" applyFill="1" applyBorder="1" applyAlignment="1">
      <alignment horizontal="center"/>
    </xf>
    <xf numFmtId="0" fontId="2" fillId="0" borderId="4" xfId="0" applyFont="1" applyBorder="1" applyAlignment="1">
      <alignment horizontal="center" wrapText="1"/>
    </xf>
    <xf numFmtId="0" fontId="2" fillId="0" borderId="8" xfId="0" applyFont="1" applyBorder="1" applyAlignment="1">
      <alignment horizontal="center" wrapText="1"/>
    </xf>
    <xf numFmtId="0" fontId="7" fillId="6" borderId="10" xfId="0" applyFont="1" applyFill="1" applyBorder="1" applyAlignment="1">
      <alignment horizontal="center"/>
    </xf>
    <xf numFmtId="0" fontId="7" fillId="6" borderId="13" xfId="0" applyFont="1" applyFill="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cellXfs>
  <cellStyles count="3">
    <cellStyle name="Millares" xfId="2" builtinId="3"/>
    <cellStyle name="Normal" xfId="0" builtinId="0"/>
    <cellStyle name="Porcentaje" xfId="1" builtinId="5"/>
  </cellStyles>
  <dxfs count="210">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Control Interno Diciplinario'!A1"/><Relationship Id="rId13" Type="http://schemas.openxmlformats.org/officeDocument/2006/relationships/hyperlink" Target="#'Atenci&#243;n al Ciudadano'!A1"/><Relationship Id="rId3" Type="http://schemas.openxmlformats.org/officeDocument/2006/relationships/hyperlink" Target="#'Gesti&#243;n de Destino CyS'!A1"/><Relationship Id="rId7" Type="http://schemas.openxmlformats.org/officeDocument/2006/relationships/hyperlink" Target="#'Talento Humano'!A1"/><Relationship Id="rId12" Type="http://schemas.openxmlformats.org/officeDocument/2006/relationships/hyperlink" Target="#'Gesti&#243;n Documental'!A1"/><Relationship Id="rId2" Type="http://schemas.openxmlformats.org/officeDocument/2006/relationships/hyperlink" Target="#'Gesti&#243;n Informaci&#243;n Tur&#237;stica'!A1"/><Relationship Id="rId1" Type="http://schemas.openxmlformats.org/officeDocument/2006/relationships/image" Target="../media/image1.png"/><Relationship Id="rId6" Type="http://schemas.openxmlformats.org/officeDocument/2006/relationships/hyperlink" Target="#'Direccionamiento Estrat&#233;gico'!A1"/><Relationship Id="rId11" Type="http://schemas.openxmlformats.org/officeDocument/2006/relationships/hyperlink" Target="#'Gesti&#243;n Financiera'!A1"/><Relationship Id="rId5" Type="http://schemas.openxmlformats.org/officeDocument/2006/relationships/hyperlink" Target="#Comunicaciones!A1"/><Relationship Id="rId15" Type="http://schemas.openxmlformats.org/officeDocument/2006/relationships/hyperlink" Target="#'Evaluaci&#243;n Institucional'!A1"/><Relationship Id="rId10" Type="http://schemas.openxmlformats.org/officeDocument/2006/relationships/hyperlink" Target="#'Gesti&#243;n Jur&#237;dica'!A1"/><Relationship Id="rId4" Type="http://schemas.openxmlformats.org/officeDocument/2006/relationships/hyperlink" Target="#'Promoci&#243;n y Mercadeo Tur&#237;stico '!A1"/><Relationship Id="rId9" Type="http://schemas.openxmlformats.org/officeDocument/2006/relationships/hyperlink" Target="#'Bienes y Servicios'!A1"/><Relationship Id="rId14" Type="http://schemas.openxmlformats.org/officeDocument/2006/relationships/hyperlink" Target="#'Gesti&#243;n Tecnol&#243;gica'!A1"/></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DT Men&#250;'!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12700</xdr:rowOff>
    </xdr:from>
    <xdr:to>
      <xdr:col>11</xdr:col>
      <xdr:colOff>546100</xdr:colOff>
      <xdr:row>28</xdr:row>
      <xdr:rowOff>165100</xdr:rowOff>
    </xdr:to>
    <xdr:pic>
      <xdr:nvPicPr>
        <xdr:cNvPr id="3" name="Imagen 2">
          <a:extLst>
            <a:ext uri="{FF2B5EF4-FFF2-40B4-BE49-F238E27FC236}">
              <a16:creationId xmlns:a16="http://schemas.microsoft.com/office/drawing/2014/main" id="{9A43B144-8798-204E-AEE4-530B13F5E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9800" y="215900"/>
          <a:ext cx="8686800" cy="5638800"/>
        </a:xfrm>
        <a:prstGeom prst="rect">
          <a:avLst/>
        </a:prstGeom>
      </xdr:spPr>
    </xdr:pic>
    <xdr:clientData/>
  </xdr:twoCellAnchor>
  <xdr:twoCellAnchor>
    <xdr:from>
      <xdr:col>1</xdr:col>
      <xdr:colOff>800100</xdr:colOff>
      <xdr:row>17</xdr:row>
      <xdr:rowOff>69850</xdr:rowOff>
    </xdr:from>
    <xdr:to>
      <xdr:col>3</xdr:col>
      <xdr:colOff>774700</xdr:colOff>
      <xdr:row>17</xdr:row>
      <xdr:rowOff>133350</xdr:rowOff>
    </xdr:to>
    <xdr:sp macro="" textlink="">
      <xdr:nvSpPr>
        <xdr:cNvPr id="4" name="Redondear rectángulo de esquina del mismo lado 3">
          <a:hlinkClick xmlns:r="http://schemas.openxmlformats.org/officeDocument/2006/relationships" r:id="rId2"/>
          <a:extLst>
            <a:ext uri="{FF2B5EF4-FFF2-40B4-BE49-F238E27FC236}">
              <a16:creationId xmlns:a16="http://schemas.microsoft.com/office/drawing/2014/main" id="{74074FDC-0384-0F4D-8FCD-16D48A338AB8}"/>
            </a:ext>
          </a:extLst>
        </xdr:cNvPr>
        <xdr:cNvSpPr/>
      </xdr:nvSpPr>
      <xdr:spPr>
        <a:xfrm>
          <a:off x="1625600" y="3524250"/>
          <a:ext cx="1625600" cy="635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5</xdr:col>
      <xdr:colOff>50800</xdr:colOff>
      <xdr:row>17</xdr:row>
      <xdr:rowOff>69850</xdr:rowOff>
    </xdr:from>
    <xdr:to>
      <xdr:col>7</xdr:col>
      <xdr:colOff>25400</xdr:colOff>
      <xdr:row>17</xdr:row>
      <xdr:rowOff>133350</xdr:rowOff>
    </xdr:to>
    <xdr:sp macro="" textlink="">
      <xdr:nvSpPr>
        <xdr:cNvPr id="5" name="Redondear rectángulo de esquina del mismo lado 4">
          <a:hlinkClick xmlns:r="http://schemas.openxmlformats.org/officeDocument/2006/relationships" r:id="rId3"/>
          <a:extLst>
            <a:ext uri="{FF2B5EF4-FFF2-40B4-BE49-F238E27FC236}">
              <a16:creationId xmlns:a16="http://schemas.microsoft.com/office/drawing/2014/main" id="{DC507C2E-DEDD-7849-A4E6-606EFF354D96}"/>
            </a:ext>
          </a:extLst>
        </xdr:cNvPr>
        <xdr:cNvSpPr/>
      </xdr:nvSpPr>
      <xdr:spPr>
        <a:xfrm>
          <a:off x="4178300" y="3524250"/>
          <a:ext cx="1625600" cy="635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8</xdr:col>
      <xdr:colOff>88900</xdr:colOff>
      <xdr:row>17</xdr:row>
      <xdr:rowOff>69850</xdr:rowOff>
    </xdr:from>
    <xdr:to>
      <xdr:col>10</xdr:col>
      <xdr:colOff>63500</xdr:colOff>
      <xdr:row>17</xdr:row>
      <xdr:rowOff>133350</xdr:rowOff>
    </xdr:to>
    <xdr:sp macro="" textlink="">
      <xdr:nvSpPr>
        <xdr:cNvPr id="6" name="Redondear rectángulo de esquina del mismo lado 5">
          <a:hlinkClick xmlns:r="http://schemas.openxmlformats.org/officeDocument/2006/relationships" r:id="rId4"/>
          <a:extLst>
            <a:ext uri="{FF2B5EF4-FFF2-40B4-BE49-F238E27FC236}">
              <a16:creationId xmlns:a16="http://schemas.microsoft.com/office/drawing/2014/main" id="{77030DC1-025C-4D46-AF26-08936A670291}"/>
            </a:ext>
          </a:extLst>
        </xdr:cNvPr>
        <xdr:cNvSpPr/>
      </xdr:nvSpPr>
      <xdr:spPr>
        <a:xfrm>
          <a:off x="6692900" y="3524250"/>
          <a:ext cx="1625600" cy="635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6</xdr:col>
      <xdr:colOff>254000</xdr:colOff>
      <xdr:row>9</xdr:row>
      <xdr:rowOff>88900</xdr:rowOff>
    </xdr:from>
    <xdr:to>
      <xdr:col>8</xdr:col>
      <xdr:colOff>228600</xdr:colOff>
      <xdr:row>9</xdr:row>
      <xdr:rowOff>152400</xdr:rowOff>
    </xdr:to>
    <xdr:sp macro="" textlink="">
      <xdr:nvSpPr>
        <xdr:cNvPr id="7" name="Redondear rectángulo de esquina del mismo lado 6">
          <a:hlinkClick xmlns:r="http://schemas.openxmlformats.org/officeDocument/2006/relationships" r:id="rId5"/>
          <a:extLst>
            <a:ext uri="{FF2B5EF4-FFF2-40B4-BE49-F238E27FC236}">
              <a16:creationId xmlns:a16="http://schemas.microsoft.com/office/drawing/2014/main" id="{11BF32C1-DC7D-CF40-8B13-DD6953B2379F}"/>
            </a:ext>
          </a:extLst>
        </xdr:cNvPr>
        <xdr:cNvSpPr/>
      </xdr:nvSpPr>
      <xdr:spPr>
        <a:xfrm>
          <a:off x="5207000" y="1917700"/>
          <a:ext cx="1625600" cy="635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3</xdr:col>
      <xdr:colOff>393700</xdr:colOff>
      <xdr:row>9</xdr:row>
      <xdr:rowOff>88900</xdr:rowOff>
    </xdr:from>
    <xdr:to>
      <xdr:col>5</xdr:col>
      <xdr:colOff>368300</xdr:colOff>
      <xdr:row>9</xdr:row>
      <xdr:rowOff>152400</xdr:rowOff>
    </xdr:to>
    <xdr:sp macro="" textlink="">
      <xdr:nvSpPr>
        <xdr:cNvPr id="8" name="Redondear rectángulo de esquina del mismo lado 7">
          <a:hlinkClick xmlns:r="http://schemas.openxmlformats.org/officeDocument/2006/relationships" r:id="rId6"/>
          <a:extLst>
            <a:ext uri="{FF2B5EF4-FFF2-40B4-BE49-F238E27FC236}">
              <a16:creationId xmlns:a16="http://schemas.microsoft.com/office/drawing/2014/main" id="{23F5220B-ADD6-A943-97E4-58C639BEE851}"/>
            </a:ext>
          </a:extLst>
        </xdr:cNvPr>
        <xdr:cNvSpPr/>
      </xdr:nvSpPr>
      <xdr:spPr>
        <a:xfrm>
          <a:off x="2870200" y="1917700"/>
          <a:ext cx="1625600" cy="635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2</xdr:col>
      <xdr:colOff>165100</xdr:colOff>
      <xdr:row>21</xdr:row>
      <xdr:rowOff>146050</xdr:rowOff>
    </xdr:from>
    <xdr:to>
      <xdr:col>3</xdr:col>
      <xdr:colOff>584200</xdr:colOff>
      <xdr:row>22</xdr:row>
      <xdr:rowOff>31750</xdr:rowOff>
    </xdr:to>
    <xdr:sp macro="" textlink="">
      <xdr:nvSpPr>
        <xdr:cNvPr id="9" name="Redondear rectángulo de esquina del mismo lado 8">
          <a:hlinkClick xmlns:r="http://schemas.openxmlformats.org/officeDocument/2006/relationships" r:id="rId7"/>
          <a:extLst>
            <a:ext uri="{FF2B5EF4-FFF2-40B4-BE49-F238E27FC236}">
              <a16:creationId xmlns:a16="http://schemas.microsoft.com/office/drawing/2014/main" id="{B7FF2B93-EE8F-4F40-A21D-8D70DF396442}"/>
            </a:ext>
          </a:extLst>
        </xdr:cNvPr>
        <xdr:cNvSpPr/>
      </xdr:nvSpPr>
      <xdr:spPr>
        <a:xfrm>
          <a:off x="1816100" y="441325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2</xdr:col>
      <xdr:colOff>165100</xdr:colOff>
      <xdr:row>24</xdr:row>
      <xdr:rowOff>190500</xdr:rowOff>
    </xdr:from>
    <xdr:to>
      <xdr:col>3</xdr:col>
      <xdr:colOff>584200</xdr:colOff>
      <xdr:row>25</xdr:row>
      <xdr:rowOff>76200</xdr:rowOff>
    </xdr:to>
    <xdr:sp macro="" textlink="">
      <xdr:nvSpPr>
        <xdr:cNvPr id="10" name="Redondear rectángulo de esquina del mismo lado 9">
          <a:hlinkClick xmlns:r="http://schemas.openxmlformats.org/officeDocument/2006/relationships" r:id="rId8"/>
          <a:extLst>
            <a:ext uri="{FF2B5EF4-FFF2-40B4-BE49-F238E27FC236}">
              <a16:creationId xmlns:a16="http://schemas.microsoft.com/office/drawing/2014/main" id="{5A9996E9-1CCB-A848-B45F-C2E33AF8AE51}"/>
            </a:ext>
          </a:extLst>
        </xdr:cNvPr>
        <xdr:cNvSpPr/>
      </xdr:nvSpPr>
      <xdr:spPr>
        <a:xfrm>
          <a:off x="1816100" y="506730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4</xdr:col>
      <xdr:colOff>400050</xdr:colOff>
      <xdr:row>21</xdr:row>
      <xdr:rowOff>146050</xdr:rowOff>
    </xdr:from>
    <xdr:to>
      <xdr:col>5</xdr:col>
      <xdr:colOff>819150</xdr:colOff>
      <xdr:row>22</xdr:row>
      <xdr:rowOff>31750</xdr:rowOff>
    </xdr:to>
    <xdr:sp macro="" textlink="">
      <xdr:nvSpPr>
        <xdr:cNvPr id="11" name="Redondear rectángulo de esquina del mismo lado 10">
          <a:hlinkClick xmlns:r="http://schemas.openxmlformats.org/officeDocument/2006/relationships" r:id="rId9"/>
          <a:extLst>
            <a:ext uri="{FF2B5EF4-FFF2-40B4-BE49-F238E27FC236}">
              <a16:creationId xmlns:a16="http://schemas.microsoft.com/office/drawing/2014/main" id="{34AA783A-1192-2E47-B41A-87BB1587B580}"/>
            </a:ext>
          </a:extLst>
        </xdr:cNvPr>
        <xdr:cNvSpPr/>
      </xdr:nvSpPr>
      <xdr:spPr>
        <a:xfrm>
          <a:off x="3702050" y="441325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4</xdr:col>
      <xdr:colOff>400050</xdr:colOff>
      <xdr:row>24</xdr:row>
      <xdr:rowOff>190500</xdr:rowOff>
    </xdr:from>
    <xdr:to>
      <xdr:col>5</xdr:col>
      <xdr:colOff>819150</xdr:colOff>
      <xdr:row>25</xdr:row>
      <xdr:rowOff>76200</xdr:rowOff>
    </xdr:to>
    <xdr:sp macro="" textlink="">
      <xdr:nvSpPr>
        <xdr:cNvPr id="12" name="Redondear rectángulo de esquina del mismo lado 11">
          <a:hlinkClick xmlns:r="http://schemas.openxmlformats.org/officeDocument/2006/relationships" r:id="rId10"/>
          <a:extLst>
            <a:ext uri="{FF2B5EF4-FFF2-40B4-BE49-F238E27FC236}">
              <a16:creationId xmlns:a16="http://schemas.microsoft.com/office/drawing/2014/main" id="{28315B01-757E-AB42-ACFB-8C94672D9AC5}"/>
            </a:ext>
          </a:extLst>
        </xdr:cNvPr>
        <xdr:cNvSpPr/>
      </xdr:nvSpPr>
      <xdr:spPr>
        <a:xfrm>
          <a:off x="3702050" y="506730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6</xdr:col>
      <xdr:colOff>590550</xdr:colOff>
      <xdr:row>21</xdr:row>
      <xdr:rowOff>146050</xdr:rowOff>
    </xdr:from>
    <xdr:to>
      <xdr:col>8</xdr:col>
      <xdr:colOff>184150</xdr:colOff>
      <xdr:row>22</xdr:row>
      <xdr:rowOff>31750</xdr:rowOff>
    </xdr:to>
    <xdr:sp macro="" textlink="">
      <xdr:nvSpPr>
        <xdr:cNvPr id="13" name="Redondear rectángulo de esquina del mismo lado 12">
          <a:hlinkClick xmlns:r="http://schemas.openxmlformats.org/officeDocument/2006/relationships" r:id="rId11"/>
          <a:extLst>
            <a:ext uri="{FF2B5EF4-FFF2-40B4-BE49-F238E27FC236}">
              <a16:creationId xmlns:a16="http://schemas.microsoft.com/office/drawing/2014/main" id="{2BE4CDB2-2A7E-E145-AD66-EA881182D08C}"/>
            </a:ext>
          </a:extLst>
        </xdr:cNvPr>
        <xdr:cNvSpPr/>
      </xdr:nvSpPr>
      <xdr:spPr>
        <a:xfrm>
          <a:off x="5543550" y="441325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6</xdr:col>
      <xdr:colOff>590550</xdr:colOff>
      <xdr:row>24</xdr:row>
      <xdr:rowOff>190500</xdr:rowOff>
    </xdr:from>
    <xdr:to>
      <xdr:col>8</xdr:col>
      <xdr:colOff>184150</xdr:colOff>
      <xdr:row>25</xdr:row>
      <xdr:rowOff>76200</xdr:rowOff>
    </xdr:to>
    <xdr:sp macro="" textlink="">
      <xdr:nvSpPr>
        <xdr:cNvPr id="14" name="Redondear rectángulo de esquina del mismo lado 13">
          <a:hlinkClick xmlns:r="http://schemas.openxmlformats.org/officeDocument/2006/relationships" r:id="rId12"/>
          <a:extLst>
            <a:ext uri="{FF2B5EF4-FFF2-40B4-BE49-F238E27FC236}">
              <a16:creationId xmlns:a16="http://schemas.microsoft.com/office/drawing/2014/main" id="{FBEBFA27-5E81-EC4B-8528-FE56B2398B4F}"/>
            </a:ext>
          </a:extLst>
        </xdr:cNvPr>
        <xdr:cNvSpPr/>
      </xdr:nvSpPr>
      <xdr:spPr>
        <a:xfrm>
          <a:off x="5543550" y="506730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8</xdr:col>
      <xdr:colOff>704850</xdr:colOff>
      <xdr:row>21</xdr:row>
      <xdr:rowOff>146050</xdr:rowOff>
    </xdr:from>
    <xdr:to>
      <xdr:col>10</xdr:col>
      <xdr:colOff>298450</xdr:colOff>
      <xdr:row>22</xdr:row>
      <xdr:rowOff>31750</xdr:rowOff>
    </xdr:to>
    <xdr:sp macro="" textlink="">
      <xdr:nvSpPr>
        <xdr:cNvPr id="15" name="Redondear rectángulo de esquina del mismo lado 14">
          <a:hlinkClick xmlns:r="http://schemas.openxmlformats.org/officeDocument/2006/relationships" r:id="rId13"/>
          <a:extLst>
            <a:ext uri="{FF2B5EF4-FFF2-40B4-BE49-F238E27FC236}">
              <a16:creationId xmlns:a16="http://schemas.microsoft.com/office/drawing/2014/main" id="{3F2D1A8C-744D-9C4C-BB04-312BDA8078C9}"/>
            </a:ext>
          </a:extLst>
        </xdr:cNvPr>
        <xdr:cNvSpPr/>
      </xdr:nvSpPr>
      <xdr:spPr>
        <a:xfrm>
          <a:off x="7308850" y="441325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8</xdr:col>
      <xdr:colOff>704850</xdr:colOff>
      <xdr:row>24</xdr:row>
      <xdr:rowOff>190500</xdr:rowOff>
    </xdr:from>
    <xdr:to>
      <xdr:col>10</xdr:col>
      <xdr:colOff>298450</xdr:colOff>
      <xdr:row>25</xdr:row>
      <xdr:rowOff>76200</xdr:rowOff>
    </xdr:to>
    <xdr:sp macro="" textlink="">
      <xdr:nvSpPr>
        <xdr:cNvPr id="16" name="Redondear rectángulo de esquina del mismo lado 15">
          <a:hlinkClick xmlns:r="http://schemas.openxmlformats.org/officeDocument/2006/relationships" r:id="rId14"/>
          <a:extLst>
            <a:ext uri="{FF2B5EF4-FFF2-40B4-BE49-F238E27FC236}">
              <a16:creationId xmlns:a16="http://schemas.microsoft.com/office/drawing/2014/main" id="{99286D53-8C83-8741-95DF-DC759BEB618B}"/>
            </a:ext>
          </a:extLst>
        </xdr:cNvPr>
        <xdr:cNvSpPr/>
      </xdr:nvSpPr>
      <xdr:spPr>
        <a:xfrm>
          <a:off x="7308850" y="5067300"/>
          <a:ext cx="1244600" cy="889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twoCellAnchor>
    <xdr:from>
      <xdr:col>10</xdr:col>
      <xdr:colOff>25400</xdr:colOff>
      <xdr:row>7</xdr:row>
      <xdr:rowOff>63500</xdr:rowOff>
    </xdr:from>
    <xdr:to>
      <xdr:col>11</xdr:col>
      <xdr:colOff>88900</xdr:colOff>
      <xdr:row>7</xdr:row>
      <xdr:rowOff>127000</xdr:rowOff>
    </xdr:to>
    <xdr:sp macro="" textlink="">
      <xdr:nvSpPr>
        <xdr:cNvPr id="17" name="Redondear rectángulo de esquina del mismo lado 16">
          <a:hlinkClick xmlns:r="http://schemas.openxmlformats.org/officeDocument/2006/relationships" r:id="rId15"/>
          <a:extLst>
            <a:ext uri="{FF2B5EF4-FFF2-40B4-BE49-F238E27FC236}">
              <a16:creationId xmlns:a16="http://schemas.microsoft.com/office/drawing/2014/main" id="{33951839-2895-9948-9D90-50B819C94B9A}"/>
            </a:ext>
          </a:extLst>
        </xdr:cNvPr>
        <xdr:cNvSpPr/>
      </xdr:nvSpPr>
      <xdr:spPr>
        <a:xfrm>
          <a:off x="8280400" y="1485900"/>
          <a:ext cx="889000" cy="63500"/>
        </a:xfrm>
        <a:prstGeom prst="round2Same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4D6E870F-6B12-794A-BA1A-3B9ABCCDF970}"/>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C540A8A3-DBB3-CA47-8EEF-7187B9D90A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63CA8473-647C-5F40-85FE-AED7665FF6F0}"/>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C1C15920-3F9F-7F4E-8D95-74B2D9F0B6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6641F73A-9CE2-AB4F-828F-DBE652B7A023}"/>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5201EFB7-C985-A644-B37A-A74F493FC5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2D8EED8F-D93A-824A-A430-1F7BA0397008}"/>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3443438A-04E4-0945-BFF9-31FB29DBBF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A9A1B069-D1AE-1346-9268-880927D9B09D}"/>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99DC49A4-3137-6549-A187-31F0981FF8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7C74AACB-A434-F348-838C-1D31AA13D32F}"/>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AC92F1FC-C9CA-9849-9B07-30D36E2702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52D092E9-8F3E-804E-92B0-4B41201931F5}"/>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24FD65EC-AD17-6249-A66E-A435E6D118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A8520D42-7D3A-7C48-A3D4-A22021012A0B}"/>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8F2F22A0-8E9F-144F-A27A-8CD8965807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BCA1D3F8-1820-554E-8106-C4BF435145E7}"/>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B0754B99-B85E-684B-81BA-6103042142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D371018D-76BD-B343-BDD7-E71A93C550F2}"/>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E7F7BAD5-9B7E-6241-89FD-3674D18FD08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477B66D3-C036-BD49-8F2F-1BAF836D2592}"/>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AAB76815-4028-0440-8BF6-D40061DE2B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BDB6B20C-0714-FA43-B649-1F43A1E36AD0}"/>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A9887A04-5BCA-4347-B289-E9A4C3B572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CDC44ED0-3990-9E45-9989-F159A3A8044C}"/>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373C4D49-28F8-4241-9934-B6CDEB36EA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205015</xdr:colOff>
      <xdr:row>1</xdr:row>
      <xdr:rowOff>108858</xdr:rowOff>
    </xdr:from>
    <xdr:to>
      <xdr:col>1</xdr:col>
      <xdr:colOff>1168266</xdr:colOff>
      <xdr:row>3</xdr:row>
      <xdr:rowOff>593058</xdr:rowOff>
    </xdr:to>
    <xdr:pic>
      <xdr:nvPicPr>
        <xdr:cNvPr id="2" name="Imagen 1">
          <a:extLst>
            <a:ext uri="{FF2B5EF4-FFF2-40B4-BE49-F238E27FC236}">
              <a16:creationId xmlns:a16="http://schemas.microsoft.com/office/drawing/2014/main" id="{2D20F7F5-B7FF-3B45-835B-F27F8CE96195}"/>
            </a:ext>
          </a:extLst>
        </xdr:cNvPr>
        <xdr:cNvPicPr>
          <a:picLocks noChangeAspect="1"/>
        </xdr:cNvPicPr>
      </xdr:nvPicPr>
      <xdr:blipFill>
        <a:blip xmlns:r="http://schemas.openxmlformats.org/officeDocument/2006/relationships" r:embed="rId1" cstate="print"/>
        <a:stretch>
          <a:fillRect/>
        </a:stretch>
      </xdr:blipFill>
      <xdr:spPr>
        <a:xfrm>
          <a:off x="306615" y="197758"/>
          <a:ext cx="963251" cy="890600"/>
        </a:xfrm>
        <a:prstGeom prst="rect">
          <a:avLst/>
        </a:prstGeom>
      </xdr:spPr>
    </xdr:pic>
    <xdr:clientData/>
  </xdr:twoCellAnchor>
  <xdr:twoCellAnchor editAs="oneCell">
    <xdr:from>
      <xdr:col>2</xdr:col>
      <xdr:colOff>25400</xdr:colOff>
      <xdr:row>1</xdr:row>
      <xdr:rowOff>89568</xdr:rowOff>
    </xdr:from>
    <xdr:to>
      <xdr:col>2</xdr:col>
      <xdr:colOff>1296087</xdr:colOff>
      <xdr:row>3</xdr:row>
      <xdr:rowOff>508000</xdr:rowOff>
    </xdr:to>
    <xdr:pic>
      <xdr:nvPicPr>
        <xdr:cNvPr id="3" name="Imagen 2">
          <a:hlinkClick xmlns:r="http://schemas.openxmlformats.org/officeDocument/2006/relationships" r:id="rId2"/>
          <a:extLst>
            <a:ext uri="{FF2B5EF4-FFF2-40B4-BE49-F238E27FC236}">
              <a16:creationId xmlns:a16="http://schemas.microsoft.com/office/drawing/2014/main" id="{657AAF3B-FBA7-CD42-8B3A-FC53C34747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3200" y="178468"/>
          <a:ext cx="1270687" cy="8248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11EEF-20F9-B343-9399-B823F12F69D9}">
  <dimension ref="A1:M31"/>
  <sheetViews>
    <sheetView showGridLines="0" showRowColHeaders="0" workbookViewId="0"/>
  </sheetViews>
  <sheetFormatPr baseColWidth="10" defaultColWidth="0" defaultRowHeight="15.75" zeroHeight="1"/>
  <cols>
    <col min="1" max="13" width="10.875" customWidth="1"/>
    <col min="14" max="16384" width="10.875" hidden="1"/>
  </cols>
  <sheetData>
    <row r="1"/>
    <row r="2"/>
    <row r="3"/>
    <row r="4"/>
    <row r="5"/>
    <row r="6"/>
    <row r="7"/>
    <row r="8"/>
    <row r="9"/>
    <row r="10"/>
    <row r="11"/>
    <row r="12"/>
    <row r="13"/>
    <row r="14"/>
    <row r="15"/>
    <row r="16"/>
    <row r="17"/>
    <row r="18"/>
    <row r="19"/>
    <row r="20"/>
    <row r="21"/>
    <row r="22"/>
    <row r="23"/>
    <row r="24"/>
    <row r="25"/>
    <row r="26"/>
    <row r="27"/>
    <row r="28"/>
    <row r="29"/>
    <row r="30"/>
    <row r="31"/>
  </sheetData>
  <sheetProtection algorithmName="SHA-512" hashValue="+uevj/7hBTFt6Ed0FMgtdanQCfUmoYZDWBRBoOEqPuWYlfu6J5PROu4+TyqSLEEEfpGZTO6aWuXSoOTtqP3sAQ==" saltValue="QJdEuNaeQPrG5gdATxQjz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B657-8606-5A49-9522-A2E9E8257202}">
  <dimension ref="B1:AE96"/>
  <sheetViews>
    <sheetView workbookViewId="0">
      <pane xSplit="5" ySplit="5" topLeftCell="M57" activePane="bottomRight" state="frozen"/>
      <selection pane="topRight" activeCell="E1" sqref="E1"/>
      <selection pane="bottomLeft" activeCell="A6" sqref="A6"/>
      <selection pane="bottomRight" activeCell="E8" sqref="E8"/>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68.099999999999994" customHeight="1" thickBot="1">
      <c r="B7" s="24" t="s">
        <v>49</v>
      </c>
      <c r="C7" s="89" t="s">
        <v>142</v>
      </c>
      <c r="D7" s="90"/>
      <c r="E7" s="37" t="s">
        <v>143</v>
      </c>
      <c r="F7" s="14" t="s">
        <v>144</v>
      </c>
      <c r="G7" s="12" t="s">
        <v>8</v>
      </c>
      <c r="H7" s="12" t="s">
        <v>14</v>
      </c>
      <c r="I7" s="15">
        <v>0.89</v>
      </c>
      <c r="J7" s="13" t="s">
        <v>145</v>
      </c>
      <c r="K7" s="15">
        <v>0.9</v>
      </c>
      <c r="L7" s="12" t="s">
        <v>33</v>
      </c>
      <c r="M7" s="12" t="s">
        <v>17</v>
      </c>
      <c r="N7" s="15">
        <v>1</v>
      </c>
      <c r="O7" s="15">
        <v>1</v>
      </c>
      <c r="P7" s="15">
        <v>0.99</v>
      </c>
      <c r="Q7" s="15"/>
      <c r="R7" s="15"/>
      <c r="S7" s="15"/>
      <c r="T7" s="15">
        <f>AVERAGE(N7:S7)</f>
        <v>0.9966666666666667</v>
      </c>
      <c r="U7" s="15">
        <f>T7/K7</f>
        <v>1.1074074074074074</v>
      </c>
      <c r="V7" s="46" t="s">
        <v>244</v>
      </c>
      <c r="X7" s="8" t="s">
        <v>35</v>
      </c>
      <c r="Y7" s="26" t="s">
        <v>38</v>
      </c>
      <c r="AA7" s="3" t="s">
        <v>8</v>
      </c>
      <c r="AB7" s="3" t="s">
        <v>14</v>
      </c>
      <c r="AC7" s="3" t="s">
        <v>33</v>
      </c>
      <c r="AD7" s="3" t="s">
        <v>17</v>
      </c>
      <c r="AE7" s="1" t="s">
        <v>45</v>
      </c>
    </row>
    <row r="8" spans="2:31" ht="95.25" customHeight="1">
      <c r="B8" s="17" t="s">
        <v>49</v>
      </c>
      <c r="C8" s="89" t="s">
        <v>142</v>
      </c>
      <c r="D8" s="90"/>
      <c r="E8" s="37" t="s">
        <v>146</v>
      </c>
      <c r="F8" s="14" t="s">
        <v>147</v>
      </c>
      <c r="G8" s="12" t="s">
        <v>8</v>
      </c>
      <c r="H8" s="12" t="s">
        <v>14</v>
      </c>
      <c r="I8" s="15">
        <v>0.93</v>
      </c>
      <c r="J8" s="13" t="s">
        <v>148</v>
      </c>
      <c r="K8" s="15">
        <v>0.93</v>
      </c>
      <c r="L8" s="4" t="s">
        <v>33</v>
      </c>
      <c r="M8" s="4" t="s">
        <v>17</v>
      </c>
      <c r="N8" s="11">
        <v>0.53</v>
      </c>
      <c r="O8" s="11">
        <v>0.64</v>
      </c>
      <c r="P8" s="11">
        <v>1.1499999999999999</v>
      </c>
      <c r="Q8" s="11"/>
      <c r="R8" s="11"/>
      <c r="S8" s="11"/>
      <c r="T8" s="11">
        <f t="shared" ref="T8:T60" si="0">AVERAGE(N8:S8)</f>
        <v>0.77333333333333332</v>
      </c>
      <c r="U8" s="11">
        <f t="shared" ref="U8:U60" si="1">T8/K8</f>
        <v>0.8315412186379928</v>
      </c>
      <c r="V8" s="46" t="s">
        <v>245</v>
      </c>
      <c r="X8" s="9" t="s">
        <v>36</v>
      </c>
      <c r="Y8" s="26" t="s">
        <v>39</v>
      </c>
      <c r="AA8" s="3" t="s">
        <v>9</v>
      </c>
      <c r="AB8" s="3" t="s">
        <v>15</v>
      </c>
      <c r="AC8" s="3" t="s">
        <v>34</v>
      </c>
      <c r="AD8" s="3" t="s">
        <v>18</v>
      </c>
      <c r="AE8" s="1" t="s">
        <v>48</v>
      </c>
    </row>
    <row r="9" spans="2:31" ht="15.95" customHeight="1">
      <c r="B9" s="17"/>
      <c r="C9" s="70"/>
      <c r="D9" s="70"/>
      <c r="E9" s="4"/>
      <c r="F9" s="4"/>
      <c r="G9" s="4"/>
      <c r="H9" s="4"/>
      <c r="I9" s="11"/>
      <c r="J9" s="4"/>
      <c r="K9" s="11"/>
      <c r="L9" s="4"/>
      <c r="M9" s="4"/>
      <c r="N9" s="11"/>
      <c r="O9" s="11"/>
      <c r="P9" s="11"/>
      <c r="Q9" s="11"/>
      <c r="R9" s="11"/>
      <c r="S9" s="11"/>
      <c r="T9" s="11" t="e">
        <f t="shared" si="0"/>
        <v>#DIV/0!</v>
      </c>
      <c r="U9" s="11" t="e">
        <f t="shared" si="1"/>
        <v>#DIV/0!</v>
      </c>
      <c r="V9" s="4"/>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89" priority="13" operator="lessThan">
      <formula>0.7</formula>
    </cfRule>
    <cfRule type="cellIs" dxfId="88" priority="14" operator="between">
      <formula>0.7</formula>
      <formula>0.9</formula>
    </cfRule>
    <cfRule type="cellIs" dxfId="87" priority="15" operator="greaterThan">
      <formula>0.9</formula>
    </cfRule>
  </conditionalFormatting>
  <conditionalFormatting sqref="N64:U64 T65:U78">
    <cfRule type="cellIs" dxfId="86" priority="10" operator="lessThan">
      <formula>0.7</formula>
    </cfRule>
    <cfRule type="cellIs" dxfId="85" priority="11" operator="between">
      <formula>0.7</formula>
      <formula>0.9</formula>
    </cfRule>
    <cfRule type="cellIs" dxfId="84" priority="12" operator="greaterThan">
      <formula>0.9</formula>
    </cfRule>
  </conditionalFormatting>
  <conditionalFormatting sqref="N65:S78">
    <cfRule type="cellIs" dxfId="83" priority="7" operator="lessThan">
      <formula>0.7</formula>
    </cfRule>
    <cfRule type="cellIs" dxfId="82" priority="8" operator="between">
      <formula>0.7</formula>
      <formula>0.9</formula>
    </cfRule>
    <cfRule type="cellIs" dxfId="81" priority="9" operator="greaterThan">
      <formula>0.9</formula>
    </cfRule>
  </conditionalFormatting>
  <conditionalFormatting sqref="N82:U82 T83:U96">
    <cfRule type="cellIs" dxfId="80" priority="4" operator="lessThan">
      <formula>0.7</formula>
    </cfRule>
    <cfRule type="cellIs" dxfId="79" priority="5" operator="between">
      <formula>0.7</formula>
      <formula>0.9</formula>
    </cfRule>
    <cfRule type="cellIs" dxfId="78" priority="6" operator="greaterThan">
      <formula>0.9</formula>
    </cfRule>
  </conditionalFormatting>
  <conditionalFormatting sqref="N83:S96">
    <cfRule type="cellIs" dxfId="77" priority="1" operator="lessThan">
      <formula>0.7</formula>
    </cfRule>
    <cfRule type="cellIs" dxfId="76" priority="2" operator="between">
      <formula>0.7</formula>
      <formula>0.9</formula>
    </cfRule>
    <cfRule type="cellIs" dxfId="75" priority="3" operator="greaterThan">
      <formula>0.9</formula>
    </cfRule>
  </conditionalFormatting>
  <dataValidations count="6">
    <dataValidation type="list" allowBlank="1" showInputMessage="1" showErrorMessage="1" sqref="B7:B60 B64:B78 B82:B96" xr:uid="{BA862B75-D3D2-0D48-867C-EA9F4BDF5C6E}">
      <formula1>$AE$7:$AE$10</formula1>
    </dataValidation>
    <dataValidation type="list" allowBlank="1" showInputMessage="1" showErrorMessage="1" sqref="M7:M60 M64:M78 M82:M96" xr:uid="{EC9D6A6C-3684-A545-BB20-0994D36E0EF1}">
      <formula1>$AD$7:$AD$12</formula1>
    </dataValidation>
    <dataValidation type="list" allowBlank="1" showInputMessage="1" showErrorMessage="1" sqref="H82:H96 H64:H78 H9:H60" xr:uid="{F93CA9EC-25B6-4D43-9EAF-F34DFF4346D6}">
      <formula1>$AB$7:$AB$9</formula1>
    </dataValidation>
    <dataValidation type="list" allowBlank="1" showInputMessage="1" showErrorMessage="1" sqref="H7:H8" xr:uid="{1A302553-670F-5749-95B4-24B8483D14DA}">
      <formula1>$AA$7:$AA$9</formula1>
    </dataValidation>
    <dataValidation type="list" allowBlank="1" showInputMessage="1" showErrorMessage="1" sqref="L7:L60 L64:L78 L82:L96" xr:uid="{BCC9918F-566D-E147-BBBB-BF4995643FFB}">
      <formula1>$AC$7:$AC$10</formula1>
    </dataValidation>
    <dataValidation type="list" allowBlank="1" showInputMessage="1" showErrorMessage="1" sqref="G82:G96 G7:G60 G64:G78" xr:uid="{718F4D5B-6680-A949-B67C-0BA50E300EBE}">
      <formula1>$AA$7:$AA$11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EA6B-9144-A54E-AACA-4067E5165278}">
  <dimension ref="B1:AE96"/>
  <sheetViews>
    <sheetView workbookViewId="0">
      <pane xSplit="5" ySplit="5" topLeftCell="M90" activePane="bottomRight" state="frozen"/>
      <selection pane="topRight" activeCell="E1" sqref="E1"/>
      <selection pane="bottomLeft" activeCell="A6" sqref="A6"/>
      <selection pane="bottomRight" activeCell="U7" sqref="U7"/>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116.25" customHeight="1">
      <c r="B7" s="24" t="s">
        <v>49</v>
      </c>
      <c r="C7" s="78" t="s">
        <v>53</v>
      </c>
      <c r="D7" s="78"/>
      <c r="E7" s="14" t="s">
        <v>202</v>
      </c>
      <c r="F7" s="14" t="s">
        <v>203</v>
      </c>
      <c r="G7" s="12" t="s">
        <v>8</v>
      </c>
      <c r="H7" s="12" t="s">
        <v>14</v>
      </c>
      <c r="I7" s="15">
        <v>0</v>
      </c>
      <c r="J7" s="13" t="s">
        <v>206</v>
      </c>
      <c r="K7" s="15">
        <v>1</v>
      </c>
      <c r="L7" s="12" t="s">
        <v>33</v>
      </c>
      <c r="M7" s="12" t="s">
        <v>17</v>
      </c>
      <c r="N7" s="15">
        <v>0.77</v>
      </c>
      <c r="O7" s="15">
        <v>0.54</v>
      </c>
      <c r="P7" s="15">
        <v>0.93</v>
      </c>
      <c r="Q7" s="15"/>
      <c r="R7" s="15"/>
      <c r="S7" s="15"/>
      <c r="T7" s="15">
        <f>AVERAGE(N7:S7)</f>
        <v>0.7466666666666667</v>
      </c>
      <c r="U7" s="15">
        <f>T7/K7</f>
        <v>0.7466666666666667</v>
      </c>
      <c r="V7" s="14" t="s">
        <v>242</v>
      </c>
      <c r="X7" s="8" t="s">
        <v>35</v>
      </c>
      <c r="Y7" s="26" t="s">
        <v>38</v>
      </c>
      <c r="AA7" s="3" t="s">
        <v>8</v>
      </c>
      <c r="AB7" s="3" t="s">
        <v>14</v>
      </c>
      <c r="AC7" s="3" t="s">
        <v>33</v>
      </c>
      <c r="AD7" s="3" t="s">
        <v>17</v>
      </c>
      <c r="AE7" s="1" t="s">
        <v>45</v>
      </c>
    </row>
    <row r="8" spans="2:31" ht="90.75" customHeight="1">
      <c r="B8" s="17" t="s">
        <v>49</v>
      </c>
      <c r="C8" s="78" t="s">
        <v>53</v>
      </c>
      <c r="D8" s="78"/>
      <c r="E8" s="14" t="s">
        <v>204</v>
      </c>
      <c r="F8" s="14" t="s">
        <v>205</v>
      </c>
      <c r="G8" s="14" t="s">
        <v>10</v>
      </c>
      <c r="H8" s="4" t="s">
        <v>14</v>
      </c>
      <c r="I8" s="11">
        <v>0</v>
      </c>
      <c r="J8" s="13" t="s">
        <v>207</v>
      </c>
      <c r="K8" s="11">
        <v>1</v>
      </c>
      <c r="L8" s="4" t="s">
        <v>33</v>
      </c>
      <c r="M8" s="4" t="s">
        <v>17</v>
      </c>
      <c r="N8" s="11">
        <v>0.84</v>
      </c>
      <c r="O8" s="11">
        <v>0.9</v>
      </c>
      <c r="P8" s="11"/>
      <c r="Q8" s="11"/>
      <c r="R8" s="11"/>
      <c r="S8" s="11"/>
      <c r="T8" s="11">
        <f t="shared" ref="T8:T60" si="0">AVERAGE(N8:S8)</f>
        <v>0.87</v>
      </c>
      <c r="U8" s="11">
        <f t="shared" ref="U8:U60" si="1">T8/K8</f>
        <v>0.87</v>
      </c>
      <c r="V8" s="14" t="s">
        <v>241</v>
      </c>
      <c r="X8" s="9" t="s">
        <v>36</v>
      </c>
      <c r="Y8" s="26" t="s">
        <v>39</v>
      </c>
      <c r="AA8" s="3" t="s">
        <v>9</v>
      </c>
      <c r="AB8" s="3" t="s">
        <v>15</v>
      </c>
      <c r="AC8" s="3" t="s">
        <v>34</v>
      </c>
      <c r="AD8" s="3" t="s">
        <v>18</v>
      </c>
      <c r="AE8" s="1" t="s">
        <v>48</v>
      </c>
    </row>
    <row r="9" spans="2:31" ht="15.95" customHeight="1">
      <c r="B9" s="17"/>
      <c r="C9" s="70"/>
      <c r="D9" s="70"/>
      <c r="E9" s="4"/>
      <c r="F9" s="4"/>
      <c r="G9" s="4"/>
      <c r="H9" s="4"/>
      <c r="I9" s="11"/>
      <c r="J9" s="4"/>
      <c r="K9" s="11"/>
      <c r="L9" s="4"/>
      <c r="M9" s="4"/>
      <c r="N9" s="11"/>
      <c r="O9" s="11"/>
      <c r="P9" s="11"/>
      <c r="Q9" s="11"/>
      <c r="R9" s="11"/>
      <c r="S9" s="11"/>
      <c r="T9" s="11" t="e">
        <f t="shared" si="0"/>
        <v>#DIV/0!</v>
      </c>
      <c r="U9" s="11" t="e">
        <f t="shared" si="1"/>
        <v>#DIV/0!</v>
      </c>
      <c r="V9" s="4"/>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74" priority="13" operator="lessThan">
      <formula>0.7</formula>
    </cfRule>
    <cfRule type="cellIs" dxfId="73" priority="14" operator="between">
      <formula>0.7</formula>
      <formula>0.9</formula>
    </cfRule>
    <cfRule type="cellIs" dxfId="72" priority="15" operator="greaterThan">
      <formula>0.9</formula>
    </cfRule>
  </conditionalFormatting>
  <conditionalFormatting sqref="N64:U64 T65:U78">
    <cfRule type="cellIs" dxfId="71" priority="10" operator="lessThan">
      <formula>0.7</formula>
    </cfRule>
    <cfRule type="cellIs" dxfId="70" priority="11" operator="between">
      <formula>0.7</formula>
      <formula>0.9</formula>
    </cfRule>
    <cfRule type="cellIs" dxfId="69" priority="12" operator="greaterThan">
      <formula>0.9</formula>
    </cfRule>
  </conditionalFormatting>
  <conditionalFormatting sqref="N65:S78">
    <cfRule type="cellIs" dxfId="68" priority="7" operator="lessThan">
      <formula>0.7</formula>
    </cfRule>
    <cfRule type="cellIs" dxfId="67" priority="8" operator="between">
      <formula>0.7</formula>
      <formula>0.9</formula>
    </cfRule>
    <cfRule type="cellIs" dxfId="66" priority="9" operator="greaterThan">
      <formula>0.9</formula>
    </cfRule>
  </conditionalFormatting>
  <conditionalFormatting sqref="N82:U82 T83:U96">
    <cfRule type="cellIs" dxfId="65" priority="4" operator="lessThan">
      <formula>0.7</formula>
    </cfRule>
    <cfRule type="cellIs" dxfId="64" priority="5" operator="between">
      <formula>0.7</formula>
      <formula>0.9</formula>
    </cfRule>
    <cfRule type="cellIs" dxfId="63" priority="6" operator="greaterThan">
      <formula>0.9</formula>
    </cfRule>
  </conditionalFormatting>
  <conditionalFormatting sqref="N83:S96">
    <cfRule type="cellIs" dxfId="62" priority="1" operator="lessThan">
      <formula>0.7</formula>
    </cfRule>
    <cfRule type="cellIs" dxfId="61" priority="2" operator="between">
      <formula>0.7</formula>
      <formula>0.9</formula>
    </cfRule>
    <cfRule type="cellIs" dxfId="60" priority="3" operator="greaterThan">
      <formula>0.9</formula>
    </cfRule>
  </conditionalFormatting>
  <dataValidations count="5">
    <dataValidation type="list" allowBlank="1" showInputMessage="1" showErrorMessage="1" sqref="L7:L60 L64:L78 L82:L96" xr:uid="{649D3917-D132-5248-99A0-2CC0836A5619}">
      <formula1>$AC$7:$AC$10</formula1>
    </dataValidation>
    <dataValidation type="list" allowBlank="1" showInputMessage="1" showErrorMessage="1" sqref="G82:G96 G7:G60 G64:G78" xr:uid="{F18DFF01-94EE-9A48-849D-FBDDE0E74277}">
      <formula1>$AA$7:$AA$11</formula1>
    </dataValidation>
    <dataValidation type="list" allowBlank="1" showInputMessage="1" showErrorMessage="1" sqref="H7:H60 H64:H78 H82:H96" xr:uid="{F7D729A5-A007-3741-8212-F4649C0B7CCC}">
      <formula1>$AB$7:$AB$9</formula1>
    </dataValidation>
    <dataValidation type="list" allowBlank="1" showInputMessage="1" showErrorMessage="1" sqref="M7:M60 M64:M78 M82:M96" xr:uid="{4A321090-5E3F-8249-9715-B61B9C8D4013}">
      <formula1>$AD$7:$AD$12</formula1>
    </dataValidation>
    <dataValidation type="list" allowBlank="1" showInputMessage="1" showErrorMessage="1" sqref="B7:B60 B64:B78 B82:B96" xr:uid="{93C3428F-CFA8-4343-8F39-2FC3829ACAA0}">
      <formula1>$AE$7:$AE$10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83E8-755F-484B-8713-E9A41BFF6C71}">
  <dimension ref="B1:AE96"/>
  <sheetViews>
    <sheetView workbookViewId="0">
      <pane xSplit="5" ySplit="5" topLeftCell="R66" activePane="bottomRight" state="frozen"/>
      <selection pane="topRight" activeCell="E1" sqref="E1"/>
      <selection pane="bottomLeft" activeCell="A6" sqref="A6"/>
      <selection pane="bottomRight" activeCell="V7" sqref="V7"/>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150.75" customHeight="1">
      <c r="B7" s="24" t="s">
        <v>49</v>
      </c>
      <c r="C7" s="93" t="s">
        <v>53</v>
      </c>
      <c r="D7" s="93"/>
      <c r="E7" s="14" t="s">
        <v>149</v>
      </c>
      <c r="F7" s="14" t="s">
        <v>150</v>
      </c>
      <c r="G7" s="12" t="s">
        <v>8</v>
      </c>
      <c r="H7" s="12" t="s">
        <v>14</v>
      </c>
      <c r="I7" s="15">
        <v>1</v>
      </c>
      <c r="J7" s="13" t="s">
        <v>151</v>
      </c>
      <c r="K7" s="15">
        <v>1</v>
      </c>
      <c r="L7" s="12" t="s">
        <v>33</v>
      </c>
      <c r="M7" s="12" t="s">
        <v>19</v>
      </c>
      <c r="N7" s="15">
        <v>1</v>
      </c>
      <c r="O7" s="15">
        <v>1</v>
      </c>
      <c r="P7" s="15"/>
      <c r="Q7" s="15"/>
      <c r="R7" s="15"/>
      <c r="S7" s="15"/>
      <c r="T7" s="15">
        <f>AVERAGE(N7:S7)</f>
        <v>1</v>
      </c>
      <c r="U7" s="15">
        <f>T7/K7</f>
        <v>1</v>
      </c>
      <c r="V7" s="14" t="s">
        <v>243</v>
      </c>
      <c r="X7" s="8" t="s">
        <v>35</v>
      </c>
      <c r="Y7" s="26" t="s">
        <v>38</v>
      </c>
      <c r="AA7" s="3" t="s">
        <v>8</v>
      </c>
      <c r="AB7" s="3" t="s">
        <v>14</v>
      </c>
      <c r="AC7" s="3" t="s">
        <v>33</v>
      </c>
      <c r="AD7" s="3" t="s">
        <v>17</v>
      </c>
      <c r="AE7" s="1" t="s">
        <v>45</v>
      </c>
    </row>
    <row r="8" spans="2:31" ht="15.95" customHeight="1">
      <c r="B8" s="17"/>
      <c r="C8" s="70"/>
      <c r="D8" s="70"/>
      <c r="E8" s="4"/>
      <c r="F8" s="4"/>
      <c r="G8" s="4"/>
      <c r="H8" s="4"/>
      <c r="I8" s="11"/>
      <c r="J8" s="4"/>
      <c r="K8" s="11"/>
      <c r="L8" s="4"/>
      <c r="M8" s="4"/>
      <c r="N8" s="11"/>
      <c r="O8" s="11"/>
      <c r="P8" s="11"/>
      <c r="Q8" s="11"/>
      <c r="R8" s="11"/>
      <c r="S8" s="11"/>
      <c r="T8" s="11" t="e">
        <f t="shared" ref="T8:T60" si="0">AVERAGE(N8:S8)</f>
        <v>#DIV/0!</v>
      </c>
      <c r="U8" s="11" t="e">
        <f t="shared" ref="U8:U60" si="1">T8/K8</f>
        <v>#DIV/0!</v>
      </c>
      <c r="V8" s="4"/>
      <c r="X8" s="9" t="s">
        <v>36</v>
      </c>
      <c r="Y8" s="26" t="s">
        <v>39</v>
      </c>
      <c r="AA8" s="3" t="s">
        <v>9</v>
      </c>
      <c r="AB8" s="3" t="s">
        <v>15</v>
      </c>
      <c r="AC8" s="3" t="s">
        <v>34</v>
      </c>
      <c r="AD8" s="3" t="s">
        <v>18</v>
      </c>
      <c r="AE8" s="1" t="s">
        <v>48</v>
      </c>
    </row>
    <row r="9" spans="2:31" ht="15.95" customHeight="1">
      <c r="B9" s="17"/>
      <c r="C9" s="70"/>
      <c r="D9" s="70"/>
      <c r="E9" s="4"/>
      <c r="F9" s="4"/>
      <c r="G9" s="4"/>
      <c r="H9" s="4"/>
      <c r="I9" s="11"/>
      <c r="J9" s="4"/>
      <c r="K9" s="11"/>
      <c r="L9" s="4"/>
      <c r="M9" s="4"/>
      <c r="N9" s="11"/>
      <c r="O9" s="11"/>
      <c r="P9" s="11"/>
      <c r="Q9" s="11"/>
      <c r="R9" s="11"/>
      <c r="S9" s="11"/>
      <c r="T9" s="11" t="e">
        <f t="shared" si="0"/>
        <v>#DIV/0!</v>
      </c>
      <c r="U9" s="11" t="e">
        <f t="shared" si="1"/>
        <v>#DIV/0!</v>
      </c>
      <c r="V9" s="4"/>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59" priority="13" operator="lessThan">
      <formula>0.7</formula>
    </cfRule>
    <cfRule type="cellIs" dxfId="58" priority="14" operator="between">
      <formula>0.7</formula>
      <formula>0.9</formula>
    </cfRule>
    <cfRule type="cellIs" dxfId="57" priority="15" operator="greaterThan">
      <formula>0.9</formula>
    </cfRule>
  </conditionalFormatting>
  <conditionalFormatting sqref="N64:U64 T65:U78">
    <cfRule type="cellIs" dxfId="56" priority="10" operator="lessThan">
      <formula>0.7</formula>
    </cfRule>
    <cfRule type="cellIs" dxfId="55" priority="11" operator="between">
      <formula>0.7</formula>
      <formula>0.9</formula>
    </cfRule>
    <cfRule type="cellIs" dxfId="54" priority="12" operator="greaterThan">
      <formula>0.9</formula>
    </cfRule>
  </conditionalFormatting>
  <conditionalFormatting sqref="N65:S78">
    <cfRule type="cellIs" dxfId="53" priority="7" operator="lessThan">
      <formula>0.7</formula>
    </cfRule>
    <cfRule type="cellIs" dxfId="52" priority="8" operator="between">
      <formula>0.7</formula>
      <formula>0.9</formula>
    </cfRule>
    <cfRule type="cellIs" dxfId="51" priority="9" operator="greaterThan">
      <formula>0.9</formula>
    </cfRule>
  </conditionalFormatting>
  <conditionalFormatting sqref="N82:U82 T83:U96">
    <cfRule type="cellIs" dxfId="50" priority="4" operator="lessThan">
      <formula>0.7</formula>
    </cfRule>
    <cfRule type="cellIs" dxfId="49" priority="5" operator="between">
      <formula>0.7</formula>
      <formula>0.9</formula>
    </cfRule>
    <cfRule type="cellIs" dxfId="48" priority="6" operator="greaterThan">
      <formula>0.9</formula>
    </cfRule>
  </conditionalFormatting>
  <conditionalFormatting sqref="N83:S96">
    <cfRule type="cellIs" dxfId="47" priority="1" operator="lessThan">
      <formula>0.7</formula>
    </cfRule>
    <cfRule type="cellIs" dxfId="46" priority="2" operator="between">
      <formula>0.7</formula>
      <formula>0.9</formula>
    </cfRule>
    <cfRule type="cellIs" dxfId="45" priority="3" operator="greaterThan">
      <formula>0.9</formula>
    </cfRule>
  </conditionalFormatting>
  <dataValidations count="5">
    <dataValidation type="list" allowBlank="1" showInputMessage="1" showErrorMessage="1" sqref="B7:B60 B64:B78 B82:B96" xr:uid="{879D3C93-430B-5E45-AE71-F2BAB850650F}">
      <formula1>$AE$7:$AE$10</formula1>
    </dataValidation>
    <dataValidation type="list" allowBlank="1" showInputMessage="1" showErrorMessage="1" sqref="M7:M60 M64:M78 M82:M96" xr:uid="{F05493EB-C348-DE45-A5EB-57B35C527006}">
      <formula1>$AD$7:$AD$12</formula1>
    </dataValidation>
    <dataValidation type="list" allowBlank="1" showInputMessage="1" showErrorMessage="1" sqref="H82:H96 H64:H78 H7:H60" xr:uid="{789E035B-8FFB-9D42-90B1-72A1766F4246}">
      <formula1>$AB$7:$AB$9</formula1>
    </dataValidation>
    <dataValidation type="list" allowBlank="1" showInputMessage="1" showErrorMessage="1" sqref="G82:G96 G7:G60 G64:G78" xr:uid="{755B78AB-45D6-3445-A148-EABAC06C8378}">
      <formula1>$AA$7:$AA$11</formula1>
    </dataValidation>
    <dataValidation type="list" allowBlank="1" showInputMessage="1" showErrorMessage="1" sqref="L7:L60 L64:L78 L82:L96" xr:uid="{28FA60B7-820E-9546-B4E1-49E253277F56}">
      <formula1>$AC$7:$AC$10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6E2D6-D45A-4245-88DD-81D87553F884}">
  <dimension ref="B1:AE96"/>
  <sheetViews>
    <sheetView workbookViewId="0">
      <pane xSplit="5" ySplit="5" topLeftCell="S81" activePane="bottomRight" state="frozen"/>
      <selection pane="topRight" activeCell="E1" sqref="E1"/>
      <selection pane="bottomLeft" activeCell="A6" sqref="A6"/>
      <selection pane="bottomRight" activeCell="V64" sqref="V64"/>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68.099999999999994" customHeight="1">
      <c r="B7" s="24" t="s">
        <v>49</v>
      </c>
      <c r="C7" s="78" t="s">
        <v>53</v>
      </c>
      <c r="D7" s="78"/>
      <c r="E7" s="14" t="s">
        <v>263</v>
      </c>
      <c r="F7" s="14" t="s">
        <v>264</v>
      </c>
      <c r="G7" s="12" t="s">
        <v>8</v>
      </c>
      <c r="H7" s="12" t="s">
        <v>14</v>
      </c>
      <c r="I7" s="15">
        <v>0</v>
      </c>
      <c r="J7" s="13" t="s">
        <v>265</v>
      </c>
      <c r="K7" s="15">
        <v>1</v>
      </c>
      <c r="L7" s="12" t="s">
        <v>33</v>
      </c>
      <c r="M7" s="12" t="s">
        <v>19</v>
      </c>
      <c r="N7" s="15">
        <v>0.95</v>
      </c>
      <c r="O7" s="15">
        <v>0.91</v>
      </c>
      <c r="P7" s="15">
        <v>0.95</v>
      </c>
      <c r="Q7" s="15"/>
      <c r="R7" s="15"/>
      <c r="S7" s="15"/>
      <c r="T7" s="41">
        <f>AVERAGE(N7:S7)</f>
        <v>0.93666666666666654</v>
      </c>
      <c r="U7" s="41">
        <f>T7/K7</f>
        <v>0.93666666666666654</v>
      </c>
      <c r="V7" s="14" t="s">
        <v>266</v>
      </c>
      <c r="X7" s="8" t="s">
        <v>35</v>
      </c>
      <c r="Y7" s="26" t="s">
        <v>38</v>
      </c>
      <c r="AA7" s="3" t="s">
        <v>8</v>
      </c>
      <c r="AB7" s="3" t="s">
        <v>14</v>
      </c>
      <c r="AC7" s="3" t="s">
        <v>33</v>
      </c>
      <c r="AD7" s="3" t="s">
        <v>17</v>
      </c>
      <c r="AE7" s="1" t="s">
        <v>45</v>
      </c>
    </row>
    <row r="8" spans="2:31" ht="72.75" customHeight="1">
      <c r="B8" s="17" t="s">
        <v>49</v>
      </c>
      <c r="C8" s="78" t="s">
        <v>53</v>
      </c>
      <c r="D8" s="78"/>
      <c r="E8" s="14" t="s">
        <v>267</v>
      </c>
      <c r="F8" s="14" t="s">
        <v>268</v>
      </c>
      <c r="G8" s="4" t="s">
        <v>8</v>
      </c>
      <c r="H8" s="4" t="s">
        <v>14</v>
      </c>
      <c r="I8" s="11">
        <v>0</v>
      </c>
      <c r="J8" s="13" t="s">
        <v>269</v>
      </c>
      <c r="K8" s="11">
        <v>1</v>
      </c>
      <c r="L8" s="4" t="s">
        <v>33</v>
      </c>
      <c r="M8" s="4" t="s">
        <v>19</v>
      </c>
      <c r="N8" s="11">
        <v>1</v>
      </c>
      <c r="O8" s="11"/>
      <c r="P8" s="11">
        <v>1</v>
      </c>
      <c r="Q8" s="11"/>
      <c r="R8" s="11"/>
      <c r="S8" s="11"/>
      <c r="T8" s="11">
        <f>AVERAGE(N8:S8)</f>
        <v>1</v>
      </c>
      <c r="U8" s="42">
        <f t="shared" ref="U8:U60" si="0">T8/K8</f>
        <v>1</v>
      </c>
      <c r="V8" s="14" t="s">
        <v>270</v>
      </c>
      <c r="X8" s="9" t="s">
        <v>36</v>
      </c>
      <c r="Y8" s="26" t="s">
        <v>39</v>
      </c>
      <c r="AA8" s="3" t="s">
        <v>9</v>
      </c>
      <c r="AB8" s="3" t="s">
        <v>15</v>
      </c>
      <c r="AC8" s="3" t="s">
        <v>34</v>
      </c>
      <c r="AD8" s="3" t="s">
        <v>18</v>
      </c>
      <c r="AE8" s="1" t="s">
        <v>48</v>
      </c>
    </row>
    <row r="9" spans="2:31" ht="84.75" customHeight="1">
      <c r="B9" s="17" t="s">
        <v>49</v>
      </c>
      <c r="C9" s="78" t="s">
        <v>53</v>
      </c>
      <c r="D9" s="78"/>
      <c r="E9" s="14" t="s">
        <v>271</v>
      </c>
      <c r="F9" s="14" t="s">
        <v>272</v>
      </c>
      <c r="G9" s="4" t="s">
        <v>8</v>
      </c>
      <c r="H9" s="4" t="s">
        <v>14</v>
      </c>
      <c r="I9" s="11">
        <v>0</v>
      </c>
      <c r="J9" s="13" t="s">
        <v>273</v>
      </c>
      <c r="K9" s="11">
        <v>1</v>
      </c>
      <c r="L9" s="4" t="s">
        <v>33</v>
      </c>
      <c r="M9" s="4" t="s">
        <v>19</v>
      </c>
      <c r="N9" s="11">
        <v>0</v>
      </c>
      <c r="O9" s="11">
        <v>0.67</v>
      </c>
      <c r="P9" s="11">
        <v>1</v>
      </c>
      <c r="Q9" s="11"/>
      <c r="R9" s="11"/>
      <c r="S9" s="11"/>
      <c r="T9" s="11">
        <f>AVERAGE(N9:S9)</f>
        <v>0.55666666666666664</v>
      </c>
      <c r="U9" s="42">
        <f t="shared" ref="U9" si="1">T9/K9</f>
        <v>0.55666666666666664</v>
      </c>
      <c r="V9" s="14" t="s">
        <v>274</v>
      </c>
      <c r="X9" s="10" t="s">
        <v>37</v>
      </c>
      <c r="Y9" s="26" t="s">
        <v>40</v>
      </c>
      <c r="AA9" s="3" t="s">
        <v>10</v>
      </c>
      <c r="AB9" s="3" t="s">
        <v>16</v>
      </c>
      <c r="AC9" s="3" t="s">
        <v>51</v>
      </c>
      <c r="AD9" s="3" t="s">
        <v>19</v>
      </c>
      <c r="AE9" s="1" t="s">
        <v>49</v>
      </c>
    </row>
    <row r="10" spans="2:31" ht="153" customHeight="1">
      <c r="B10" s="17" t="s">
        <v>49</v>
      </c>
      <c r="C10" s="78" t="s">
        <v>53</v>
      </c>
      <c r="D10" s="78"/>
      <c r="E10" s="14" t="s">
        <v>277</v>
      </c>
      <c r="F10" s="14" t="s">
        <v>278</v>
      </c>
      <c r="G10" s="4" t="s">
        <v>8</v>
      </c>
      <c r="H10" s="4" t="s">
        <v>14</v>
      </c>
      <c r="I10" s="11">
        <v>0</v>
      </c>
      <c r="J10" s="13" t="s">
        <v>279</v>
      </c>
      <c r="K10" s="11">
        <v>1</v>
      </c>
      <c r="L10" s="4" t="s">
        <v>33</v>
      </c>
      <c r="M10" s="4" t="s">
        <v>19</v>
      </c>
      <c r="N10" s="11">
        <v>1</v>
      </c>
      <c r="O10" s="11">
        <v>1</v>
      </c>
      <c r="P10" s="11"/>
      <c r="Q10" s="11"/>
      <c r="R10" s="11"/>
      <c r="S10" s="11"/>
      <c r="T10" s="11">
        <f>AVERAGE(N10:S10)</f>
        <v>1</v>
      </c>
      <c r="U10" s="42">
        <f t="shared" ref="U10" si="2">T10/K10</f>
        <v>1</v>
      </c>
      <c r="V10" s="14" t="s">
        <v>280</v>
      </c>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ref="T11:T60" si="3">AVERAGE(N11:S11)</f>
        <v>#DIV/0!</v>
      </c>
      <c r="U11" s="11" t="e">
        <f t="shared" si="0"/>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3"/>
        <v>#DIV/0!</v>
      </c>
      <c r="U12" s="11" t="e">
        <f t="shared" si="0"/>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3"/>
        <v>#DIV/0!</v>
      </c>
      <c r="U13" s="11" t="e">
        <f t="shared" si="0"/>
        <v>#DIV/0!</v>
      </c>
      <c r="V13" s="4"/>
    </row>
    <row r="14" spans="2:31">
      <c r="B14" s="26"/>
      <c r="C14" s="70"/>
      <c r="D14" s="70"/>
      <c r="E14" s="4"/>
      <c r="F14" s="4"/>
      <c r="G14" s="4"/>
      <c r="H14" s="4"/>
      <c r="I14" s="11"/>
      <c r="J14" s="4"/>
      <c r="K14" s="11"/>
      <c r="L14" s="4"/>
      <c r="M14" s="4"/>
      <c r="N14" s="11"/>
      <c r="O14" s="11"/>
      <c r="P14" s="11"/>
      <c r="Q14" s="11"/>
      <c r="R14" s="11"/>
      <c r="S14" s="11"/>
      <c r="T14" s="11" t="e">
        <f t="shared" si="3"/>
        <v>#DIV/0!</v>
      </c>
      <c r="U14" s="11" t="e">
        <f t="shared" si="0"/>
        <v>#DIV/0!</v>
      </c>
      <c r="V14" s="4"/>
    </row>
    <row r="15" spans="2:31">
      <c r="B15" s="26"/>
      <c r="C15" s="70"/>
      <c r="D15" s="70"/>
      <c r="E15" s="4"/>
      <c r="F15" s="4"/>
      <c r="G15" s="4"/>
      <c r="H15" s="4"/>
      <c r="I15" s="11"/>
      <c r="J15" s="4"/>
      <c r="K15" s="11"/>
      <c r="L15" s="4"/>
      <c r="M15" s="4"/>
      <c r="N15" s="11"/>
      <c r="O15" s="11"/>
      <c r="P15" s="11"/>
      <c r="Q15" s="11"/>
      <c r="R15" s="11"/>
      <c r="S15" s="11"/>
      <c r="T15" s="11" t="e">
        <f t="shared" si="3"/>
        <v>#DIV/0!</v>
      </c>
      <c r="U15" s="11" t="e">
        <f t="shared" si="0"/>
        <v>#DIV/0!</v>
      </c>
      <c r="V15" s="4"/>
    </row>
    <row r="16" spans="2:31">
      <c r="B16" s="26"/>
      <c r="C16" s="70"/>
      <c r="D16" s="70"/>
      <c r="E16" s="4"/>
      <c r="F16" s="4"/>
      <c r="G16" s="4"/>
      <c r="H16" s="4"/>
      <c r="I16" s="11"/>
      <c r="J16" s="4"/>
      <c r="K16" s="11"/>
      <c r="L16" s="4"/>
      <c r="M16" s="4"/>
      <c r="N16" s="11"/>
      <c r="O16" s="11"/>
      <c r="P16" s="11"/>
      <c r="Q16" s="11"/>
      <c r="R16" s="11"/>
      <c r="S16" s="11"/>
      <c r="T16" s="11" t="e">
        <f t="shared" si="3"/>
        <v>#DIV/0!</v>
      </c>
      <c r="U16" s="11" t="e">
        <f t="shared" si="0"/>
        <v>#DIV/0!</v>
      </c>
      <c r="V16" s="4"/>
    </row>
    <row r="17" spans="2:22">
      <c r="B17" s="26"/>
      <c r="C17" s="70"/>
      <c r="D17" s="70"/>
      <c r="E17" s="4"/>
      <c r="F17" s="4"/>
      <c r="G17" s="4"/>
      <c r="H17" s="4"/>
      <c r="I17" s="11"/>
      <c r="J17" s="4"/>
      <c r="K17" s="11"/>
      <c r="L17" s="4"/>
      <c r="M17" s="4"/>
      <c r="N17" s="11"/>
      <c r="O17" s="11"/>
      <c r="P17" s="11"/>
      <c r="Q17" s="11"/>
      <c r="R17" s="11"/>
      <c r="S17" s="11"/>
      <c r="T17" s="11" t="e">
        <f t="shared" si="3"/>
        <v>#DIV/0!</v>
      </c>
      <c r="U17" s="11" t="e">
        <f t="shared" si="0"/>
        <v>#DIV/0!</v>
      </c>
      <c r="V17" s="4"/>
    </row>
    <row r="18" spans="2:22">
      <c r="B18" s="26"/>
      <c r="C18" s="70"/>
      <c r="D18" s="70"/>
      <c r="E18" s="4"/>
      <c r="F18" s="4"/>
      <c r="G18" s="4"/>
      <c r="H18" s="4"/>
      <c r="I18" s="11"/>
      <c r="J18" s="4"/>
      <c r="K18" s="11"/>
      <c r="L18" s="4"/>
      <c r="M18" s="4"/>
      <c r="N18" s="11"/>
      <c r="O18" s="11"/>
      <c r="P18" s="11"/>
      <c r="Q18" s="11"/>
      <c r="R18" s="11"/>
      <c r="S18" s="11"/>
      <c r="T18" s="11" t="e">
        <f t="shared" si="3"/>
        <v>#DIV/0!</v>
      </c>
      <c r="U18" s="11" t="e">
        <f t="shared" si="0"/>
        <v>#DIV/0!</v>
      </c>
      <c r="V18" s="4"/>
    </row>
    <row r="19" spans="2:22">
      <c r="B19" s="26"/>
      <c r="C19" s="70"/>
      <c r="D19" s="70"/>
      <c r="E19" s="4"/>
      <c r="F19" s="4"/>
      <c r="G19" s="4"/>
      <c r="H19" s="4"/>
      <c r="I19" s="11"/>
      <c r="J19" s="4"/>
      <c r="K19" s="11"/>
      <c r="L19" s="4"/>
      <c r="M19" s="4"/>
      <c r="N19" s="11"/>
      <c r="O19" s="11"/>
      <c r="P19" s="11"/>
      <c r="Q19" s="11"/>
      <c r="R19" s="11"/>
      <c r="S19" s="11"/>
      <c r="T19" s="11" t="e">
        <f t="shared" si="3"/>
        <v>#DIV/0!</v>
      </c>
      <c r="U19" s="11" t="e">
        <f t="shared" si="0"/>
        <v>#DIV/0!</v>
      </c>
      <c r="V19" s="4"/>
    </row>
    <row r="20" spans="2:22">
      <c r="B20" s="26"/>
      <c r="C20" s="70"/>
      <c r="D20" s="70"/>
      <c r="E20" s="4"/>
      <c r="F20" s="4"/>
      <c r="G20" s="4"/>
      <c r="H20" s="4"/>
      <c r="I20" s="11"/>
      <c r="J20" s="4"/>
      <c r="K20" s="11"/>
      <c r="L20" s="4"/>
      <c r="M20" s="4"/>
      <c r="N20" s="11"/>
      <c r="O20" s="11"/>
      <c r="P20" s="11"/>
      <c r="Q20" s="11"/>
      <c r="R20" s="11"/>
      <c r="S20" s="11"/>
      <c r="T20" s="11" t="e">
        <f t="shared" si="3"/>
        <v>#DIV/0!</v>
      </c>
      <c r="U20" s="11" t="e">
        <f t="shared" si="0"/>
        <v>#DIV/0!</v>
      </c>
      <c r="V20" s="4"/>
    </row>
    <row r="21" spans="2:22">
      <c r="B21" s="26"/>
      <c r="C21" s="70"/>
      <c r="D21" s="70"/>
      <c r="E21" s="4"/>
      <c r="F21" s="4"/>
      <c r="G21" s="4"/>
      <c r="H21" s="4"/>
      <c r="I21" s="11"/>
      <c r="J21" s="4"/>
      <c r="K21" s="11"/>
      <c r="L21" s="4"/>
      <c r="M21" s="4"/>
      <c r="N21" s="11"/>
      <c r="O21" s="11"/>
      <c r="P21" s="11"/>
      <c r="Q21" s="11"/>
      <c r="R21" s="11"/>
      <c r="S21" s="11"/>
      <c r="T21" s="11" t="e">
        <f t="shared" si="3"/>
        <v>#DIV/0!</v>
      </c>
      <c r="U21" s="11" t="e">
        <f t="shared" si="0"/>
        <v>#DIV/0!</v>
      </c>
      <c r="V21" s="4"/>
    </row>
    <row r="22" spans="2:22">
      <c r="B22" s="26"/>
      <c r="C22" s="70"/>
      <c r="D22" s="70"/>
      <c r="E22" s="4"/>
      <c r="F22" s="4"/>
      <c r="G22" s="4"/>
      <c r="H22" s="4"/>
      <c r="I22" s="11"/>
      <c r="J22" s="4"/>
      <c r="K22" s="11"/>
      <c r="L22" s="4"/>
      <c r="M22" s="4"/>
      <c r="N22" s="11"/>
      <c r="O22" s="11"/>
      <c r="P22" s="11"/>
      <c r="Q22" s="11"/>
      <c r="R22" s="11"/>
      <c r="S22" s="11"/>
      <c r="T22" s="11" t="e">
        <f t="shared" si="3"/>
        <v>#DIV/0!</v>
      </c>
      <c r="U22" s="11" t="e">
        <f t="shared" si="0"/>
        <v>#DIV/0!</v>
      </c>
      <c r="V22" s="4"/>
    </row>
    <row r="23" spans="2:22">
      <c r="B23" s="26"/>
      <c r="C23" s="70"/>
      <c r="D23" s="70"/>
      <c r="E23" s="4"/>
      <c r="F23" s="4"/>
      <c r="G23" s="4"/>
      <c r="H23" s="4"/>
      <c r="I23" s="11"/>
      <c r="J23" s="4"/>
      <c r="K23" s="11"/>
      <c r="L23" s="4"/>
      <c r="M23" s="4"/>
      <c r="N23" s="11"/>
      <c r="O23" s="11"/>
      <c r="P23" s="11"/>
      <c r="Q23" s="11"/>
      <c r="R23" s="11"/>
      <c r="S23" s="11"/>
      <c r="T23" s="11" t="e">
        <f t="shared" si="3"/>
        <v>#DIV/0!</v>
      </c>
      <c r="U23" s="11" t="e">
        <f t="shared" si="0"/>
        <v>#DIV/0!</v>
      </c>
      <c r="V23" s="4"/>
    </row>
    <row r="24" spans="2:22">
      <c r="B24" s="26"/>
      <c r="C24" s="70"/>
      <c r="D24" s="70"/>
      <c r="E24" s="4"/>
      <c r="F24" s="4"/>
      <c r="G24" s="4"/>
      <c r="H24" s="4"/>
      <c r="I24" s="11"/>
      <c r="J24" s="4"/>
      <c r="K24" s="11"/>
      <c r="L24" s="4"/>
      <c r="M24" s="4"/>
      <c r="N24" s="11"/>
      <c r="O24" s="11"/>
      <c r="P24" s="11"/>
      <c r="Q24" s="11"/>
      <c r="R24" s="11"/>
      <c r="S24" s="11"/>
      <c r="T24" s="11" t="e">
        <f t="shared" si="3"/>
        <v>#DIV/0!</v>
      </c>
      <c r="U24" s="11" t="e">
        <f t="shared" si="0"/>
        <v>#DIV/0!</v>
      </c>
      <c r="V24" s="4"/>
    </row>
    <row r="25" spans="2:22">
      <c r="B25" s="26"/>
      <c r="C25" s="70"/>
      <c r="D25" s="70"/>
      <c r="E25" s="4"/>
      <c r="F25" s="4"/>
      <c r="G25" s="4"/>
      <c r="H25" s="4"/>
      <c r="I25" s="11"/>
      <c r="J25" s="4"/>
      <c r="K25" s="11"/>
      <c r="L25" s="4"/>
      <c r="M25" s="4"/>
      <c r="N25" s="11"/>
      <c r="O25" s="11"/>
      <c r="P25" s="11"/>
      <c r="Q25" s="11"/>
      <c r="R25" s="11"/>
      <c r="S25" s="11"/>
      <c r="T25" s="11" t="e">
        <f t="shared" si="3"/>
        <v>#DIV/0!</v>
      </c>
      <c r="U25" s="11" t="e">
        <f t="shared" si="0"/>
        <v>#DIV/0!</v>
      </c>
      <c r="V25" s="4"/>
    </row>
    <row r="26" spans="2:22">
      <c r="B26" s="26"/>
      <c r="C26" s="70"/>
      <c r="D26" s="70"/>
      <c r="E26" s="4"/>
      <c r="F26" s="4"/>
      <c r="G26" s="4"/>
      <c r="H26" s="4"/>
      <c r="I26" s="11"/>
      <c r="J26" s="4"/>
      <c r="K26" s="11"/>
      <c r="L26" s="4"/>
      <c r="M26" s="4"/>
      <c r="N26" s="11"/>
      <c r="O26" s="11"/>
      <c r="P26" s="11"/>
      <c r="Q26" s="11"/>
      <c r="R26" s="11"/>
      <c r="S26" s="11"/>
      <c r="T26" s="11" t="e">
        <f t="shared" si="3"/>
        <v>#DIV/0!</v>
      </c>
      <c r="U26" s="11" t="e">
        <f t="shared" si="0"/>
        <v>#DIV/0!</v>
      </c>
      <c r="V26" s="4"/>
    </row>
    <row r="27" spans="2:22">
      <c r="B27" s="26"/>
      <c r="C27" s="70"/>
      <c r="D27" s="70"/>
      <c r="E27" s="4"/>
      <c r="F27" s="4"/>
      <c r="G27" s="4"/>
      <c r="H27" s="4"/>
      <c r="I27" s="11"/>
      <c r="J27" s="4"/>
      <c r="K27" s="11"/>
      <c r="L27" s="4"/>
      <c r="M27" s="4"/>
      <c r="N27" s="11"/>
      <c r="O27" s="11"/>
      <c r="P27" s="11"/>
      <c r="Q27" s="11"/>
      <c r="R27" s="11"/>
      <c r="S27" s="11"/>
      <c r="T27" s="11" t="e">
        <f t="shared" si="3"/>
        <v>#DIV/0!</v>
      </c>
      <c r="U27" s="11" t="e">
        <f t="shared" si="0"/>
        <v>#DIV/0!</v>
      </c>
      <c r="V27" s="4"/>
    </row>
    <row r="28" spans="2:22">
      <c r="B28" s="26"/>
      <c r="C28" s="70"/>
      <c r="D28" s="70"/>
      <c r="E28" s="4"/>
      <c r="F28" s="4"/>
      <c r="G28" s="4"/>
      <c r="H28" s="4"/>
      <c r="I28" s="11"/>
      <c r="J28" s="4"/>
      <c r="K28" s="11"/>
      <c r="L28" s="4"/>
      <c r="M28" s="4"/>
      <c r="N28" s="11"/>
      <c r="O28" s="11"/>
      <c r="P28" s="11"/>
      <c r="Q28" s="11"/>
      <c r="R28" s="11"/>
      <c r="S28" s="11"/>
      <c r="T28" s="11" t="e">
        <f t="shared" si="3"/>
        <v>#DIV/0!</v>
      </c>
      <c r="U28" s="11" t="e">
        <f t="shared" si="0"/>
        <v>#DIV/0!</v>
      </c>
      <c r="V28" s="4"/>
    </row>
    <row r="29" spans="2:22">
      <c r="B29" s="26"/>
      <c r="C29" s="70"/>
      <c r="D29" s="70"/>
      <c r="E29" s="4"/>
      <c r="F29" s="4"/>
      <c r="G29" s="4"/>
      <c r="H29" s="4"/>
      <c r="I29" s="11"/>
      <c r="J29" s="4"/>
      <c r="K29" s="11"/>
      <c r="L29" s="4"/>
      <c r="M29" s="4"/>
      <c r="N29" s="11"/>
      <c r="O29" s="11"/>
      <c r="P29" s="11"/>
      <c r="Q29" s="11"/>
      <c r="R29" s="11"/>
      <c r="S29" s="11"/>
      <c r="T29" s="11" t="e">
        <f t="shared" si="3"/>
        <v>#DIV/0!</v>
      </c>
      <c r="U29" s="11" t="e">
        <f t="shared" si="0"/>
        <v>#DIV/0!</v>
      </c>
      <c r="V29" s="4"/>
    </row>
    <row r="30" spans="2:22">
      <c r="B30" s="26"/>
      <c r="C30" s="70"/>
      <c r="D30" s="70"/>
      <c r="E30" s="4"/>
      <c r="F30" s="4"/>
      <c r="G30" s="4"/>
      <c r="H30" s="4"/>
      <c r="I30" s="11"/>
      <c r="J30" s="4"/>
      <c r="K30" s="11"/>
      <c r="L30" s="4"/>
      <c r="M30" s="4"/>
      <c r="N30" s="11"/>
      <c r="O30" s="11"/>
      <c r="P30" s="11"/>
      <c r="Q30" s="11"/>
      <c r="R30" s="11"/>
      <c r="S30" s="11"/>
      <c r="T30" s="11" t="e">
        <f t="shared" si="3"/>
        <v>#DIV/0!</v>
      </c>
      <c r="U30" s="11" t="e">
        <f t="shared" si="0"/>
        <v>#DIV/0!</v>
      </c>
      <c r="V30" s="4"/>
    </row>
    <row r="31" spans="2:22">
      <c r="B31" s="26"/>
      <c r="C31" s="70"/>
      <c r="D31" s="70"/>
      <c r="E31" s="4"/>
      <c r="F31" s="4"/>
      <c r="G31" s="4"/>
      <c r="H31" s="4"/>
      <c r="I31" s="11"/>
      <c r="J31" s="4"/>
      <c r="K31" s="11"/>
      <c r="L31" s="4"/>
      <c r="M31" s="4"/>
      <c r="N31" s="11"/>
      <c r="O31" s="11"/>
      <c r="P31" s="11"/>
      <c r="Q31" s="11"/>
      <c r="R31" s="11"/>
      <c r="S31" s="11"/>
      <c r="T31" s="11" t="e">
        <f t="shared" si="3"/>
        <v>#DIV/0!</v>
      </c>
      <c r="U31" s="11" t="e">
        <f t="shared" si="0"/>
        <v>#DIV/0!</v>
      </c>
      <c r="V31" s="4"/>
    </row>
    <row r="32" spans="2:22">
      <c r="B32" s="26"/>
      <c r="C32" s="70"/>
      <c r="D32" s="70"/>
      <c r="E32" s="4"/>
      <c r="F32" s="4"/>
      <c r="G32" s="4"/>
      <c r="H32" s="4"/>
      <c r="I32" s="11"/>
      <c r="J32" s="4"/>
      <c r="K32" s="11"/>
      <c r="L32" s="4"/>
      <c r="M32" s="4"/>
      <c r="N32" s="11"/>
      <c r="O32" s="11"/>
      <c r="P32" s="11"/>
      <c r="Q32" s="11"/>
      <c r="R32" s="11"/>
      <c r="S32" s="11"/>
      <c r="T32" s="11" t="e">
        <f t="shared" si="3"/>
        <v>#DIV/0!</v>
      </c>
      <c r="U32" s="11" t="e">
        <f t="shared" si="0"/>
        <v>#DIV/0!</v>
      </c>
      <c r="V32" s="4"/>
    </row>
    <row r="33" spans="2:22">
      <c r="B33" s="26"/>
      <c r="C33" s="70"/>
      <c r="D33" s="70"/>
      <c r="E33" s="4"/>
      <c r="F33" s="4"/>
      <c r="G33" s="4"/>
      <c r="H33" s="4"/>
      <c r="I33" s="11"/>
      <c r="J33" s="4"/>
      <c r="K33" s="11"/>
      <c r="L33" s="4"/>
      <c r="M33" s="4"/>
      <c r="N33" s="11"/>
      <c r="O33" s="11"/>
      <c r="P33" s="11"/>
      <c r="Q33" s="11"/>
      <c r="R33" s="11"/>
      <c r="S33" s="11"/>
      <c r="T33" s="11" t="e">
        <f t="shared" si="3"/>
        <v>#DIV/0!</v>
      </c>
      <c r="U33" s="11" t="e">
        <f t="shared" si="0"/>
        <v>#DIV/0!</v>
      </c>
      <c r="V33" s="4"/>
    </row>
    <row r="34" spans="2:22">
      <c r="B34" s="26"/>
      <c r="C34" s="70"/>
      <c r="D34" s="70"/>
      <c r="E34" s="4"/>
      <c r="F34" s="4"/>
      <c r="G34" s="4"/>
      <c r="H34" s="4"/>
      <c r="I34" s="11"/>
      <c r="J34" s="4"/>
      <c r="K34" s="11"/>
      <c r="L34" s="4"/>
      <c r="M34" s="4"/>
      <c r="N34" s="11"/>
      <c r="O34" s="11"/>
      <c r="P34" s="11"/>
      <c r="Q34" s="11"/>
      <c r="R34" s="11"/>
      <c r="S34" s="11"/>
      <c r="T34" s="11" t="e">
        <f t="shared" si="3"/>
        <v>#DIV/0!</v>
      </c>
      <c r="U34" s="11" t="e">
        <f t="shared" si="0"/>
        <v>#DIV/0!</v>
      </c>
      <c r="V34" s="4"/>
    </row>
    <row r="35" spans="2:22">
      <c r="B35" s="26"/>
      <c r="C35" s="70"/>
      <c r="D35" s="70"/>
      <c r="E35" s="4"/>
      <c r="F35" s="4"/>
      <c r="G35" s="4"/>
      <c r="H35" s="4"/>
      <c r="I35" s="11"/>
      <c r="J35" s="4"/>
      <c r="K35" s="11"/>
      <c r="L35" s="4"/>
      <c r="M35" s="4"/>
      <c r="N35" s="11"/>
      <c r="O35" s="11"/>
      <c r="P35" s="11"/>
      <c r="Q35" s="11"/>
      <c r="R35" s="11"/>
      <c r="S35" s="11"/>
      <c r="T35" s="11" t="e">
        <f t="shared" si="3"/>
        <v>#DIV/0!</v>
      </c>
      <c r="U35" s="11" t="e">
        <f t="shared" si="0"/>
        <v>#DIV/0!</v>
      </c>
      <c r="V35" s="4"/>
    </row>
    <row r="36" spans="2:22">
      <c r="B36" s="26"/>
      <c r="C36" s="70"/>
      <c r="D36" s="70"/>
      <c r="E36" s="4"/>
      <c r="F36" s="4"/>
      <c r="G36" s="4"/>
      <c r="H36" s="4"/>
      <c r="I36" s="11"/>
      <c r="J36" s="4"/>
      <c r="K36" s="11"/>
      <c r="L36" s="4"/>
      <c r="M36" s="4"/>
      <c r="N36" s="11"/>
      <c r="O36" s="11"/>
      <c r="P36" s="11"/>
      <c r="Q36" s="11"/>
      <c r="R36" s="11"/>
      <c r="S36" s="11"/>
      <c r="T36" s="11" t="e">
        <f t="shared" si="3"/>
        <v>#DIV/0!</v>
      </c>
      <c r="U36" s="11" t="e">
        <f t="shared" si="0"/>
        <v>#DIV/0!</v>
      </c>
      <c r="V36" s="4"/>
    </row>
    <row r="37" spans="2:22">
      <c r="B37" s="26"/>
      <c r="C37" s="70"/>
      <c r="D37" s="70"/>
      <c r="E37" s="4"/>
      <c r="F37" s="4"/>
      <c r="G37" s="4"/>
      <c r="H37" s="4"/>
      <c r="I37" s="11"/>
      <c r="J37" s="4"/>
      <c r="K37" s="11"/>
      <c r="L37" s="4"/>
      <c r="M37" s="4"/>
      <c r="N37" s="11"/>
      <c r="O37" s="11"/>
      <c r="P37" s="11"/>
      <c r="Q37" s="11"/>
      <c r="R37" s="11"/>
      <c r="S37" s="11"/>
      <c r="T37" s="11" t="e">
        <f t="shared" si="3"/>
        <v>#DIV/0!</v>
      </c>
      <c r="U37" s="11" t="e">
        <f t="shared" si="0"/>
        <v>#DIV/0!</v>
      </c>
      <c r="V37" s="4"/>
    </row>
    <row r="38" spans="2:22">
      <c r="B38" s="26"/>
      <c r="C38" s="70"/>
      <c r="D38" s="70"/>
      <c r="E38" s="4"/>
      <c r="F38" s="4"/>
      <c r="G38" s="4"/>
      <c r="H38" s="4"/>
      <c r="I38" s="11"/>
      <c r="J38" s="4"/>
      <c r="K38" s="11"/>
      <c r="L38" s="4"/>
      <c r="M38" s="4"/>
      <c r="N38" s="11"/>
      <c r="O38" s="11"/>
      <c r="P38" s="11"/>
      <c r="Q38" s="11"/>
      <c r="R38" s="11"/>
      <c r="S38" s="11"/>
      <c r="T38" s="11" t="e">
        <f t="shared" si="3"/>
        <v>#DIV/0!</v>
      </c>
      <c r="U38" s="11" t="e">
        <f t="shared" si="0"/>
        <v>#DIV/0!</v>
      </c>
      <c r="V38" s="4"/>
    </row>
    <row r="39" spans="2:22">
      <c r="B39" s="26"/>
      <c r="C39" s="70"/>
      <c r="D39" s="70"/>
      <c r="E39" s="4"/>
      <c r="F39" s="4"/>
      <c r="G39" s="4"/>
      <c r="H39" s="4"/>
      <c r="I39" s="11"/>
      <c r="J39" s="4"/>
      <c r="K39" s="11"/>
      <c r="L39" s="4"/>
      <c r="M39" s="4"/>
      <c r="N39" s="11"/>
      <c r="O39" s="11"/>
      <c r="P39" s="11"/>
      <c r="Q39" s="11"/>
      <c r="R39" s="11"/>
      <c r="S39" s="11"/>
      <c r="T39" s="11" t="e">
        <f t="shared" si="3"/>
        <v>#DIV/0!</v>
      </c>
      <c r="U39" s="11" t="e">
        <f t="shared" si="0"/>
        <v>#DIV/0!</v>
      </c>
      <c r="V39" s="4"/>
    </row>
    <row r="40" spans="2:22">
      <c r="B40" s="26"/>
      <c r="C40" s="70"/>
      <c r="D40" s="70"/>
      <c r="E40" s="4"/>
      <c r="F40" s="4"/>
      <c r="G40" s="4"/>
      <c r="H40" s="4"/>
      <c r="I40" s="11"/>
      <c r="J40" s="4"/>
      <c r="K40" s="11"/>
      <c r="L40" s="4"/>
      <c r="M40" s="4"/>
      <c r="N40" s="11"/>
      <c r="O40" s="11"/>
      <c r="P40" s="11"/>
      <c r="Q40" s="11"/>
      <c r="R40" s="11"/>
      <c r="S40" s="11"/>
      <c r="T40" s="11" t="e">
        <f t="shared" si="3"/>
        <v>#DIV/0!</v>
      </c>
      <c r="U40" s="11" t="e">
        <f t="shared" si="0"/>
        <v>#DIV/0!</v>
      </c>
      <c r="V40" s="4"/>
    </row>
    <row r="41" spans="2:22">
      <c r="B41" s="26"/>
      <c r="C41" s="70"/>
      <c r="D41" s="70"/>
      <c r="E41" s="4"/>
      <c r="F41" s="4"/>
      <c r="G41" s="4"/>
      <c r="H41" s="4"/>
      <c r="I41" s="11"/>
      <c r="J41" s="4"/>
      <c r="K41" s="11"/>
      <c r="L41" s="4"/>
      <c r="M41" s="4"/>
      <c r="N41" s="11"/>
      <c r="O41" s="11"/>
      <c r="P41" s="11"/>
      <c r="Q41" s="11"/>
      <c r="R41" s="11"/>
      <c r="S41" s="11"/>
      <c r="T41" s="11" t="e">
        <f t="shared" si="3"/>
        <v>#DIV/0!</v>
      </c>
      <c r="U41" s="11" t="e">
        <f t="shared" si="0"/>
        <v>#DIV/0!</v>
      </c>
      <c r="V41" s="4"/>
    </row>
    <row r="42" spans="2:22">
      <c r="B42" s="26"/>
      <c r="C42" s="70"/>
      <c r="D42" s="70"/>
      <c r="E42" s="4"/>
      <c r="F42" s="4"/>
      <c r="G42" s="4"/>
      <c r="H42" s="4"/>
      <c r="I42" s="11"/>
      <c r="J42" s="4"/>
      <c r="K42" s="11"/>
      <c r="L42" s="4"/>
      <c r="M42" s="4"/>
      <c r="N42" s="11"/>
      <c r="O42" s="11"/>
      <c r="P42" s="11"/>
      <c r="Q42" s="11"/>
      <c r="R42" s="11"/>
      <c r="S42" s="11"/>
      <c r="T42" s="11" t="e">
        <f t="shared" si="3"/>
        <v>#DIV/0!</v>
      </c>
      <c r="U42" s="11" t="e">
        <f t="shared" si="0"/>
        <v>#DIV/0!</v>
      </c>
      <c r="V42" s="4"/>
    </row>
    <row r="43" spans="2:22">
      <c r="B43" s="26"/>
      <c r="C43" s="70"/>
      <c r="D43" s="70"/>
      <c r="E43" s="4"/>
      <c r="F43" s="4"/>
      <c r="G43" s="4"/>
      <c r="H43" s="4"/>
      <c r="I43" s="11"/>
      <c r="J43" s="4"/>
      <c r="K43" s="11"/>
      <c r="L43" s="4"/>
      <c r="M43" s="4"/>
      <c r="N43" s="11"/>
      <c r="O43" s="11"/>
      <c r="P43" s="11"/>
      <c r="Q43" s="11"/>
      <c r="R43" s="11"/>
      <c r="S43" s="11"/>
      <c r="T43" s="11" t="e">
        <f t="shared" si="3"/>
        <v>#DIV/0!</v>
      </c>
      <c r="U43" s="11" t="e">
        <f t="shared" si="0"/>
        <v>#DIV/0!</v>
      </c>
      <c r="V43" s="4"/>
    </row>
    <row r="44" spans="2:22">
      <c r="B44" s="26"/>
      <c r="C44" s="70"/>
      <c r="D44" s="70"/>
      <c r="E44" s="4"/>
      <c r="F44" s="4"/>
      <c r="G44" s="4"/>
      <c r="H44" s="4"/>
      <c r="I44" s="11"/>
      <c r="J44" s="4"/>
      <c r="K44" s="11"/>
      <c r="L44" s="4"/>
      <c r="M44" s="4"/>
      <c r="N44" s="11"/>
      <c r="O44" s="11"/>
      <c r="P44" s="11"/>
      <c r="Q44" s="11"/>
      <c r="R44" s="11"/>
      <c r="S44" s="11"/>
      <c r="T44" s="11" t="e">
        <f t="shared" si="3"/>
        <v>#DIV/0!</v>
      </c>
      <c r="U44" s="11" t="e">
        <f t="shared" si="0"/>
        <v>#DIV/0!</v>
      </c>
      <c r="V44" s="4"/>
    </row>
    <row r="45" spans="2:22">
      <c r="B45" s="26"/>
      <c r="C45" s="70"/>
      <c r="D45" s="70"/>
      <c r="E45" s="4"/>
      <c r="F45" s="4"/>
      <c r="G45" s="4"/>
      <c r="H45" s="4"/>
      <c r="I45" s="11"/>
      <c r="J45" s="4"/>
      <c r="K45" s="11"/>
      <c r="L45" s="4"/>
      <c r="M45" s="4"/>
      <c r="N45" s="11"/>
      <c r="O45" s="11"/>
      <c r="P45" s="11"/>
      <c r="Q45" s="11"/>
      <c r="R45" s="11"/>
      <c r="S45" s="11"/>
      <c r="T45" s="11" t="e">
        <f t="shared" si="3"/>
        <v>#DIV/0!</v>
      </c>
      <c r="U45" s="11" t="e">
        <f t="shared" si="0"/>
        <v>#DIV/0!</v>
      </c>
      <c r="V45" s="4"/>
    </row>
    <row r="46" spans="2:22">
      <c r="B46" s="26"/>
      <c r="C46" s="70"/>
      <c r="D46" s="70"/>
      <c r="E46" s="4"/>
      <c r="F46" s="4"/>
      <c r="G46" s="4"/>
      <c r="H46" s="4"/>
      <c r="I46" s="11"/>
      <c r="J46" s="4"/>
      <c r="K46" s="11"/>
      <c r="L46" s="4"/>
      <c r="M46" s="4"/>
      <c r="N46" s="11"/>
      <c r="O46" s="11"/>
      <c r="P46" s="11"/>
      <c r="Q46" s="11"/>
      <c r="R46" s="11"/>
      <c r="S46" s="11"/>
      <c r="T46" s="11" t="e">
        <f t="shared" si="3"/>
        <v>#DIV/0!</v>
      </c>
      <c r="U46" s="11" t="e">
        <f t="shared" si="0"/>
        <v>#DIV/0!</v>
      </c>
      <c r="V46" s="4"/>
    </row>
    <row r="47" spans="2:22">
      <c r="B47" s="26"/>
      <c r="C47" s="70"/>
      <c r="D47" s="70"/>
      <c r="E47" s="4"/>
      <c r="F47" s="4"/>
      <c r="G47" s="4"/>
      <c r="H47" s="4"/>
      <c r="I47" s="11"/>
      <c r="J47" s="4"/>
      <c r="K47" s="11"/>
      <c r="L47" s="4"/>
      <c r="M47" s="4"/>
      <c r="N47" s="11"/>
      <c r="O47" s="11"/>
      <c r="P47" s="11"/>
      <c r="Q47" s="11"/>
      <c r="R47" s="11"/>
      <c r="S47" s="11"/>
      <c r="T47" s="11" t="e">
        <f t="shared" si="3"/>
        <v>#DIV/0!</v>
      </c>
      <c r="U47" s="11" t="e">
        <f t="shared" si="0"/>
        <v>#DIV/0!</v>
      </c>
      <c r="V47" s="4"/>
    </row>
    <row r="48" spans="2:22">
      <c r="B48" s="26"/>
      <c r="C48" s="70"/>
      <c r="D48" s="70"/>
      <c r="E48" s="4"/>
      <c r="F48" s="4"/>
      <c r="G48" s="4"/>
      <c r="H48" s="4"/>
      <c r="I48" s="11"/>
      <c r="J48" s="4"/>
      <c r="K48" s="11"/>
      <c r="L48" s="4"/>
      <c r="M48" s="4"/>
      <c r="N48" s="11"/>
      <c r="O48" s="11"/>
      <c r="P48" s="11"/>
      <c r="Q48" s="11"/>
      <c r="R48" s="11"/>
      <c r="S48" s="11"/>
      <c r="T48" s="11" t="e">
        <f t="shared" si="3"/>
        <v>#DIV/0!</v>
      </c>
      <c r="U48" s="11" t="e">
        <f t="shared" si="0"/>
        <v>#DIV/0!</v>
      </c>
      <c r="V48" s="4"/>
    </row>
    <row r="49" spans="2:22">
      <c r="B49" s="26"/>
      <c r="C49" s="70"/>
      <c r="D49" s="70"/>
      <c r="E49" s="4"/>
      <c r="F49" s="4"/>
      <c r="G49" s="4"/>
      <c r="H49" s="4"/>
      <c r="I49" s="11"/>
      <c r="J49" s="4"/>
      <c r="K49" s="11"/>
      <c r="L49" s="4"/>
      <c r="M49" s="4"/>
      <c r="N49" s="11"/>
      <c r="O49" s="11"/>
      <c r="P49" s="11"/>
      <c r="Q49" s="11"/>
      <c r="R49" s="11"/>
      <c r="S49" s="11"/>
      <c r="T49" s="11" t="e">
        <f t="shared" si="3"/>
        <v>#DIV/0!</v>
      </c>
      <c r="U49" s="11" t="e">
        <f t="shared" si="0"/>
        <v>#DIV/0!</v>
      </c>
      <c r="V49" s="4"/>
    </row>
    <row r="50" spans="2:22">
      <c r="B50" s="26"/>
      <c r="C50" s="70"/>
      <c r="D50" s="70"/>
      <c r="E50" s="4"/>
      <c r="F50" s="4"/>
      <c r="G50" s="4"/>
      <c r="H50" s="4"/>
      <c r="I50" s="11"/>
      <c r="J50" s="4"/>
      <c r="K50" s="11"/>
      <c r="L50" s="4"/>
      <c r="M50" s="4"/>
      <c r="N50" s="11"/>
      <c r="O50" s="11"/>
      <c r="P50" s="11"/>
      <c r="Q50" s="11"/>
      <c r="R50" s="11"/>
      <c r="S50" s="11"/>
      <c r="T50" s="11" t="e">
        <f t="shared" si="3"/>
        <v>#DIV/0!</v>
      </c>
      <c r="U50" s="11" t="e">
        <f t="shared" si="0"/>
        <v>#DIV/0!</v>
      </c>
      <c r="V50" s="4"/>
    </row>
    <row r="51" spans="2:22">
      <c r="B51" s="26"/>
      <c r="C51" s="70"/>
      <c r="D51" s="70"/>
      <c r="E51" s="4"/>
      <c r="F51" s="4"/>
      <c r="G51" s="4"/>
      <c r="H51" s="4"/>
      <c r="I51" s="11"/>
      <c r="J51" s="4"/>
      <c r="K51" s="11"/>
      <c r="L51" s="4"/>
      <c r="M51" s="4"/>
      <c r="N51" s="11"/>
      <c r="O51" s="11"/>
      <c r="P51" s="11"/>
      <c r="Q51" s="11"/>
      <c r="R51" s="11"/>
      <c r="S51" s="11"/>
      <c r="T51" s="11" t="e">
        <f t="shared" si="3"/>
        <v>#DIV/0!</v>
      </c>
      <c r="U51" s="11" t="e">
        <f t="shared" si="0"/>
        <v>#DIV/0!</v>
      </c>
      <c r="V51" s="4"/>
    </row>
    <row r="52" spans="2:22">
      <c r="B52" s="26"/>
      <c r="C52" s="70"/>
      <c r="D52" s="70"/>
      <c r="E52" s="4"/>
      <c r="F52" s="4"/>
      <c r="G52" s="4"/>
      <c r="H52" s="4"/>
      <c r="I52" s="11"/>
      <c r="J52" s="4"/>
      <c r="K52" s="11"/>
      <c r="L52" s="4"/>
      <c r="M52" s="4"/>
      <c r="N52" s="11"/>
      <c r="O52" s="11"/>
      <c r="P52" s="11"/>
      <c r="Q52" s="11"/>
      <c r="R52" s="11"/>
      <c r="S52" s="11"/>
      <c r="T52" s="11" t="e">
        <f t="shared" si="3"/>
        <v>#DIV/0!</v>
      </c>
      <c r="U52" s="11" t="e">
        <f t="shared" si="0"/>
        <v>#DIV/0!</v>
      </c>
      <c r="V52" s="4"/>
    </row>
    <row r="53" spans="2:22">
      <c r="B53" s="26"/>
      <c r="C53" s="70"/>
      <c r="D53" s="70"/>
      <c r="E53" s="4"/>
      <c r="F53" s="4"/>
      <c r="G53" s="4"/>
      <c r="H53" s="4"/>
      <c r="I53" s="11"/>
      <c r="J53" s="4"/>
      <c r="K53" s="11"/>
      <c r="L53" s="4"/>
      <c r="M53" s="4"/>
      <c r="N53" s="11"/>
      <c r="O53" s="11"/>
      <c r="P53" s="11"/>
      <c r="Q53" s="11"/>
      <c r="R53" s="11"/>
      <c r="S53" s="11"/>
      <c r="T53" s="11" t="e">
        <f t="shared" si="3"/>
        <v>#DIV/0!</v>
      </c>
      <c r="U53" s="11" t="e">
        <f t="shared" si="0"/>
        <v>#DIV/0!</v>
      </c>
      <c r="V53" s="4"/>
    </row>
    <row r="54" spans="2:22">
      <c r="B54" s="26"/>
      <c r="C54" s="70"/>
      <c r="D54" s="70"/>
      <c r="E54" s="4"/>
      <c r="F54" s="4"/>
      <c r="G54" s="4"/>
      <c r="H54" s="4"/>
      <c r="I54" s="11"/>
      <c r="J54" s="4"/>
      <c r="K54" s="11"/>
      <c r="L54" s="4"/>
      <c r="M54" s="4"/>
      <c r="N54" s="11"/>
      <c r="O54" s="11"/>
      <c r="P54" s="11"/>
      <c r="Q54" s="11"/>
      <c r="R54" s="11"/>
      <c r="S54" s="11"/>
      <c r="T54" s="11" t="e">
        <f t="shared" si="3"/>
        <v>#DIV/0!</v>
      </c>
      <c r="U54" s="11" t="e">
        <f t="shared" si="0"/>
        <v>#DIV/0!</v>
      </c>
      <c r="V54" s="4"/>
    </row>
    <row r="55" spans="2:22">
      <c r="B55" s="26"/>
      <c r="C55" s="70"/>
      <c r="D55" s="70"/>
      <c r="E55" s="4"/>
      <c r="F55" s="4"/>
      <c r="G55" s="4"/>
      <c r="H55" s="4"/>
      <c r="I55" s="11"/>
      <c r="J55" s="4"/>
      <c r="K55" s="11"/>
      <c r="L55" s="4"/>
      <c r="M55" s="4"/>
      <c r="N55" s="11"/>
      <c r="O55" s="11"/>
      <c r="P55" s="11"/>
      <c r="Q55" s="11"/>
      <c r="R55" s="11"/>
      <c r="S55" s="11"/>
      <c r="T55" s="11" t="e">
        <f t="shared" si="3"/>
        <v>#DIV/0!</v>
      </c>
      <c r="U55" s="11" t="e">
        <f t="shared" si="0"/>
        <v>#DIV/0!</v>
      </c>
      <c r="V55" s="4"/>
    </row>
    <row r="56" spans="2:22">
      <c r="B56" s="26"/>
      <c r="C56" s="70"/>
      <c r="D56" s="70"/>
      <c r="E56" s="4"/>
      <c r="F56" s="4"/>
      <c r="G56" s="4"/>
      <c r="H56" s="4"/>
      <c r="I56" s="11"/>
      <c r="J56" s="4"/>
      <c r="K56" s="11"/>
      <c r="L56" s="4"/>
      <c r="M56" s="4"/>
      <c r="N56" s="11"/>
      <c r="O56" s="11"/>
      <c r="P56" s="11"/>
      <c r="Q56" s="11"/>
      <c r="R56" s="11"/>
      <c r="S56" s="11"/>
      <c r="T56" s="11" t="e">
        <f t="shared" si="3"/>
        <v>#DIV/0!</v>
      </c>
      <c r="U56" s="11" t="e">
        <f t="shared" si="0"/>
        <v>#DIV/0!</v>
      </c>
      <c r="V56" s="4"/>
    </row>
    <row r="57" spans="2:22">
      <c r="B57" s="26"/>
      <c r="C57" s="70"/>
      <c r="D57" s="70"/>
      <c r="E57" s="4"/>
      <c r="F57" s="4"/>
      <c r="G57" s="4"/>
      <c r="H57" s="4"/>
      <c r="I57" s="11"/>
      <c r="J57" s="4"/>
      <c r="K57" s="11"/>
      <c r="L57" s="4"/>
      <c r="M57" s="4"/>
      <c r="N57" s="11"/>
      <c r="O57" s="11"/>
      <c r="P57" s="11"/>
      <c r="Q57" s="11"/>
      <c r="R57" s="11"/>
      <c r="S57" s="11"/>
      <c r="T57" s="11" t="e">
        <f t="shared" si="3"/>
        <v>#DIV/0!</v>
      </c>
      <c r="U57" s="11" t="e">
        <f t="shared" si="0"/>
        <v>#DIV/0!</v>
      </c>
      <c r="V57" s="4"/>
    </row>
    <row r="58" spans="2:22">
      <c r="B58" s="26"/>
      <c r="C58" s="70"/>
      <c r="D58" s="70"/>
      <c r="E58" s="4"/>
      <c r="F58" s="4"/>
      <c r="G58" s="4"/>
      <c r="H58" s="4"/>
      <c r="I58" s="11"/>
      <c r="J58" s="4"/>
      <c r="K58" s="11"/>
      <c r="L58" s="4"/>
      <c r="M58" s="4"/>
      <c r="N58" s="11"/>
      <c r="O58" s="11"/>
      <c r="P58" s="11"/>
      <c r="Q58" s="11"/>
      <c r="R58" s="11"/>
      <c r="S58" s="11"/>
      <c r="T58" s="11" t="e">
        <f t="shared" si="3"/>
        <v>#DIV/0!</v>
      </c>
      <c r="U58" s="11" t="e">
        <f t="shared" si="0"/>
        <v>#DIV/0!</v>
      </c>
      <c r="V58" s="4"/>
    </row>
    <row r="59" spans="2:22">
      <c r="B59" s="26"/>
      <c r="C59" s="70"/>
      <c r="D59" s="70"/>
      <c r="E59" s="4"/>
      <c r="F59" s="4"/>
      <c r="G59" s="4"/>
      <c r="H59" s="4"/>
      <c r="I59" s="11"/>
      <c r="J59" s="4"/>
      <c r="K59" s="11"/>
      <c r="L59" s="4"/>
      <c r="M59" s="4"/>
      <c r="N59" s="11"/>
      <c r="O59" s="11"/>
      <c r="P59" s="11"/>
      <c r="Q59" s="11"/>
      <c r="R59" s="11"/>
      <c r="S59" s="11"/>
      <c r="T59" s="11" t="e">
        <f t="shared" si="3"/>
        <v>#DIV/0!</v>
      </c>
      <c r="U59" s="11" t="e">
        <f t="shared" si="0"/>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3"/>
        <v>#DIV/0!</v>
      </c>
      <c r="U60" s="31" t="e">
        <f t="shared" si="0"/>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ht="157.5">
      <c r="B64" s="24" t="s">
        <v>48</v>
      </c>
      <c r="C64" s="78" t="s">
        <v>53</v>
      </c>
      <c r="D64" s="78"/>
      <c r="E64" s="14" t="s">
        <v>228</v>
      </c>
      <c r="F64" s="14" t="s">
        <v>168</v>
      </c>
      <c r="G64" s="12" t="s">
        <v>8</v>
      </c>
      <c r="H64" s="12" t="s">
        <v>14</v>
      </c>
      <c r="I64" s="15">
        <v>0</v>
      </c>
      <c r="J64" s="13" t="s">
        <v>226</v>
      </c>
      <c r="K64" s="15">
        <v>1</v>
      </c>
      <c r="L64" s="12" t="s">
        <v>33</v>
      </c>
      <c r="M64" s="12" t="s">
        <v>19</v>
      </c>
      <c r="N64" s="15">
        <v>1</v>
      </c>
      <c r="O64" s="15"/>
      <c r="P64" s="15"/>
      <c r="Q64" s="15"/>
      <c r="R64" s="15"/>
      <c r="S64" s="15"/>
      <c r="T64" s="15">
        <f>AVERAGE(N64:S64)</f>
        <v>1</v>
      </c>
      <c r="U64" s="15">
        <f>T64/K64</f>
        <v>1</v>
      </c>
      <c r="V64" s="14" t="s">
        <v>301</v>
      </c>
    </row>
    <row r="65" spans="2:22">
      <c r="B65" s="17"/>
      <c r="C65" s="85"/>
      <c r="D65" s="85"/>
      <c r="E65" s="18"/>
      <c r="F65" s="19"/>
      <c r="G65" s="18"/>
      <c r="H65" s="18"/>
      <c r="I65" s="20"/>
      <c r="J65" s="21"/>
      <c r="K65" s="20"/>
      <c r="L65" s="18"/>
      <c r="M65" s="18"/>
      <c r="N65" s="20"/>
      <c r="O65" s="20"/>
      <c r="P65" s="20"/>
      <c r="Q65" s="20"/>
      <c r="R65" s="20"/>
      <c r="S65" s="20"/>
      <c r="T65" s="20" t="e">
        <f t="shared" ref="T65:T78" si="4">AVERAGE(N65:S65)</f>
        <v>#DIV/0!</v>
      </c>
      <c r="U65" s="20" t="e">
        <f t="shared" ref="U65:U78" si="5">T65/K65</f>
        <v>#DIV/0!</v>
      </c>
      <c r="V65" s="4"/>
    </row>
    <row r="66" spans="2:22">
      <c r="B66" s="17"/>
      <c r="C66" s="85"/>
      <c r="D66" s="85"/>
      <c r="E66" s="18"/>
      <c r="F66" s="19"/>
      <c r="G66" s="18"/>
      <c r="H66" s="18"/>
      <c r="I66" s="20"/>
      <c r="J66" s="21"/>
      <c r="K66" s="20"/>
      <c r="L66" s="18"/>
      <c r="M66" s="18"/>
      <c r="N66" s="20"/>
      <c r="O66" s="20"/>
      <c r="P66" s="20"/>
      <c r="Q66" s="20"/>
      <c r="R66" s="20"/>
      <c r="S66" s="20"/>
      <c r="T66" s="20" t="e">
        <f t="shared" si="4"/>
        <v>#DIV/0!</v>
      </c>
      <c r="U66" s="20" t="e">
        <f t="shared" si="5"/>
        <v>#DIV/0!</v>
      </c>
      <c r="V66" s="4"/>
    </row>
    <row r="67" spans="2:22">
      <c r="B67" s="17"/>
      <c r="C67" s="85"/>
      <c r="D67" s="85"/>
      <c r="E67" s="18"/>
      <c r="F67" s="19"/>
      <c r="G67" s="18"/>
      <c r="H67" s="18"/>
      <c r="I67" s="20"/>
      <c r="J67" s="21"/>
      <c r="K67" s="20"/>
      <c r="L67" s="18"/>
      <c r="M67" s="18"/>
      <c r="N67" s="20"/>
      <c r="O67" s="20"/>
      <c r="P67" s="20"/>
      <c r="Q67" s="20"/>
      <c r="R67" s="20"/>
      <c r="S67" s="20"/>
      <c r="T67" s="20" t="e">
        <f t="shared" si="4"/>
        <v>#DIV/0!</v>
      </c>
      <c r="U67" s="20" t="e">
        <f t="shared" si="5"/>
        <v>#DIV/0!</v>
      </c>
      <c r="V67" s="4"/>
    </row>
    <row r="68" spans="2:22">
      <c r="B68" s="17"/>
      <c r="C68" s="85"/>
      <c r="D68" s="85"/>
      <c r="E68" s="18"/>
      <c r="F68" s="19"/>
      <c r="G68" s="18"/>
      <c r="H68" s="18"/>
      <c r="I68" s="20"/>
      <c r="J68" s="21"/>
      <c r="K68" s="20"/>
      <c r="L68" s="18"/>
      <c r="M68" s="18"/>
      <c r="N68" s="20"/>
      <c r="O68" s="20"/>
      <c r="P68" s="20"/>
      <c r="Q68" s="20"/>
      <c r="R68" s="20"/>
      <c r="S68" s="20"/>
      <c r="T68" s="20" t="e">
        <f t="shared" si="4"/>
        <v>#DIV/0!</v>
      </c>
      <c r="U68" s="20" t="e">
        <f t="shared" si="5"/>
        <v>#DIV/0!</v>
      </c>
      <c r="V68" s="4"/>
    </row>
    <row r="69" spans="2:22">
      <c r="B69" s="17"/>
      <c r="C69" s="85"/>
      <c r="D69" s="85"/>
      <c r="E69" s="18"/>
      <c r="F69" s="19"/>
      <c r="G69" s="18"/>
      <c r="H69" s="18"/>
      <c r="I69" s="20"/>
      <c r="J69" s="21"/>
      <c r="K69" s="20"/>
      <c r="L69" s="18"/>
      <c r="M69" s="18"/>
      <c r="N69" s="20"/>
      <c r="O69" s="20"/>
      <c r="P69" s="20"/>
      <c r="Q69" s="20"/>
      <c r="R69" s="20"/>
      <c r="S69" s="20"/>
      <c r="T69" s="20" t="e">
        <f t="shared" si="4"/>
        <v>#DIV/0!</v>
      </c>
      <c r="U69" s="20" t="e">
        <f t="shared" si="5"/>
        <v>#DIV/0!</v>
      </c>
      <c r="V69" s="4"/>
    </row>
    <row r="70" spans="2:22">
      <c r="B70" s="17"/>
      <c r="C70" s="85"/>
      <c r="D70" s="85"/>
      <c r="E70" s="18"/>
      <c r="F70" s="19"/>
      <c r="G70" s="18"/>
      <c r="H70" s="18"/>
      <c r="I70" s="20"/>
      <c r="J70" s="21"/>
      <c r="K70" s="20"/>
      <c r="L70" s="18"/>
      <c r="M70" s="18"/>
      <c r="N70" s="20"/>
      <c r="O70" s="20"/>
      <c r="P70" s="20"/>
      <c r="Q70" s="20"/>
      <c r="R70" s="20"/>
      <c r="S70" s="20"/>
      <c r="T70" s="20" t="e">
        <f t="shared" si="4"/>
        <v>#DIV/0!</v>
      </c>
      <c r="U70" s="20" t="e">
        <f t="shared" si="5"/>
        <v>#DIV/0!</v>
      </c>
      <c r="V70" s="4"/>
    </row>
    <row r="71" spans="2:22">
      <c r="B71" s="17"/>
      <c r="C71" s="85"/>
      <c r="D71" s="85"/>
      <c r="E71" s="18"/>
      <c r="F71" s="19"/>
      <c r="G71" s="18"/>
      <c r="H71" s="18"/>
      <c r="I71" s="20"/>
      <c r="J71" s="21"/>
      <c r="K71" s="20"/>
      <c r="L71" s="18"/>
      <c r="M71" s="18"/>
      <c r="N71" s="20"/>
      <c r="O71" s="20"/>
      <c r="P71" s="20"/>
      <c r="Q71" s="20"/>
      <c r="R71" s="20"/>
      <c r="S71" s="20"/>
      <c r="T71" s="20" t="e">
        <f t="shared" si="4"/>
        <v>#DIV/0!</v>
      </c>
      <c r="U71" s="20" t="e">
        <f t="shared" si="5"/>
        <v>#DIV/0!</v>
      </c>
      <c r="V71" s="4"/>
    </row>
    <row r="72" spans="2:22">
      <c r="B72" s="17"/>
      <c r="C72" s="85"/>
      <c r="D72" s="85"/>
      <c r="E72" s="18"/>
      <c r="F72" s="19"/>
      <c r="G72" s="18"/>
      <c r="H72" s="18"/>
      <c r="I72" s="20"/>
      <c r="J72" s="21"/>
      <c r="K72" s="20"/>
      <c r="L72" s="18"/>
      <c r="M72" s="18"/>
      <c r="N72" s="20"/>
      <c r="O72" s="20"/>
      <c r="P72" s="20"/>
      <c r="Q72" s="20"/>
      <c r="R72" s="20"/>
      <c r="S72" s="20"/>
      <c r="T72" s="20" t="e">
        <f t="shared" si="4"/>
        <v>#DIV/0!</v>
      </c>
      <c r="U72" s="20" t="e">
        <f t="shared" si="5"/>
        <v>#DIV/0!</v>
      </c>
      <c r="V72" s="4"/>
    </row>
    <row r="73" spans="2:22">
      <c r="B73" s="17"/>
      <c r="C73" s="85"/>
      <c r="D73" s="85"/>
      <c r="E73" s="18"/>
      <c r="F73" s="19"/>
      <c r="G73" s="18"/>
      <c r="H73" s="18"/>
      <c r="I73" s="20"/>
      <c r="J73" s="21"/>
      <c r="K73" s="20"/>
      <c r="L73" s="18"/>
      <c r="M73" s="18"/>
      <c r="N73" s="20"/>
      <c r="O73" s="20"/>
      <c r="P73" s="20"/>
      <c r="Q73" s="20"/>
      <c r="R73" s="20"/>
      <c r="S73" s="20"/>
      <c r="T73" s="20" t="e">
        <f t="shared" si="4"/>
        <v>#DIV/0!</v>
      </c>
      <c r="U73" s="20" t="e">
        <f t="shared" si="5"/>
        <v>#DIV/0!</v>
      </c>
      <c r="V73" s="4"/>
    </row>
    <row r="74" spans="2:22">
      <c r="B74" s="17"/>
      <c r="C74" s="85"/>
      <c r="D74" s="85"/>
      <c r="E74" s="18"/>
      <c r="F74" s="19"/>
      <c r="G74" s="18"/>
      <c r="H74" s="18"/>
      <c r="I74" s="20"/>
      <c r="J74" s="21"/>
      <c r="K74" s="20"/>
      <c r="L74" s="18"/>
      <c r="M74" s="18"/>
      <c r="N74" s="20"/>
      <c r="O74" s="20"/>
      <c r="P74" s="20"/>
      <c r="Q74" s="20"/>
      <c r="R74" s="20"/>
      <c r="S74" s="20"/>
      <c r="T74" s="20" t="e">
        <f t="shared" si="4"/>
        <v>#DIV/0!</v>
      </c>
      <c r="U74" s="20" t="e">
        <f t="shared" si="5"/>
        <v>#DIV/0!</v>
      </c>
      <c r="V74" s="4"/>
    </row>
    <row r="75" spans="2:22">
      <c r="B75" s="17"/>
      <c r="C75" s="85"/>
      <c r="D75" s="85"/>
      <c r="E75" s="18"/>
      <c r="F75" s="19"/>
      <c r="G75" s="18"/>
      <c r="H75" s="18"/>
      <c r="I75" s="20"/>
      <c r="J75" s="21"/>
      <c r="K75" s="20"/>
      <c r="L75" s="18"/>
      <c r="M75" s="18"/>
      <c r="N75" s="20"/>
      <c r="O75" s="20"/>
      <c r="P75" s="20"/>
      <c r="Q75" s="20"/>
      <c r="R75" s="20"/>
      <c r="S75" s="20"/>
      <c r="T75" s="20" t="e">
        <f t="shared" si="4"/>
        <v>#DIV/0!</v>
      </c>
      <c r="U75" s="20" t="e">
        <f t="shared" si="5"/>
        <v>#DIV/0!</v>
      </c>
      <c r="V75" s="4"/>
    </row>
    <row r="76" spans="2:22">
      <c r="B76" s="17"/>
      <c r="C76" s="85"/>
      <c r="D76" s="85"/>
      <c r="E76" s="18"/>
      <c r="F76" s="19"/>
      <c r="G76" s="18"/>
      <c r="H76" s="18"/>
      <c r="I76" s="20"/>
      <c r="J76" s="21"/>
      <c r="K76" s="20"/>
      <c r="L76" s="18"/>
      <c r="M76" s="18"/>
      <c r="N76" s="20"/>
      <c r="O76" s="20"/>
      <c r="P76" s="20"/>
      <c r="Q76" s="20"/>
      <c r="R76" s="20"/>
      <c r="S76" s="20"/>
      <c r="T76" s="20" t="e">
        <f t="shared" si="4"/>
        <v>#DIV/0!</v>
      </c>
      <c r="U76" s="20" t="e">
        <f t="shared" si="5"/>
        <v>#DIV/0!</v>
      </c>
      <c r="V76" s="4"/>
    </row>
    <row r="77" spans="2:22">
      <c r="B77" s="17"/>
      <c r="C77" s="85"/>
      <c r="D77" s="85"/>
      <c r="E77" s="18"/>
      <c r="F77" s="19"/>
      <c r="G77" s="18"/>
      <c r="H77" s="18"/>
      <c r="I77" s="20"/>
      <c r="J77" s="21"/>
      <c r="K77" s="20"/>
      <c r="L77" s="18"/>
      <c r="M77" s="18"/>
      <c r="N77" s="20"/>
      <c r="O77" s="20"/>
      <c r="P77" s="20"/>
      <c r="Q77" s="20"/>
      <c r="R77" s="20"/>
      <c r="S77" s="20"/>
      <c r="T77" s="20" t="e">
        <f t="shared" si="4"/>
        <v>#DIV/0!</v>
      </c>
      <c r="U77" s="20" t="e">
        <f t="shared" si="5"/>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4"/>
        <v>#DIV/0!</v>
      </c>
      <c r="U78" s="35" t="e">
        <f t="shared" si="5"/>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6">AVERAGE(N83:S83)</f>
        <v>#DIV/0!</v>
      </c>
      <c r="U83" s="20" t="e">
        <f t="shared" ref="U83:U96" si="7">T83/K83</f>
        <v>#DIV/0!</v>
      </c>
      <c r="V83" s="4"/>
    </row>
    <row r="84" spans="2:22">
      <c r="B84" s="17"/>
      <c r="C84" s="85"/>
      <c r="D84" s="85"/>
      <c r="E84" s="18"/>
      <c r="F84" s="19"/>
      <c r="G84" s="18"/>
      <c r="H84" s="18"/>
      <c r="I84" s="20"/>
      <c r="J84" s="21"/>
      <c r="K84" s="20"/>
      <c r="L84" s="18"/>
      <c r="M84" s="18"/>
      <c r="N84" s="20"/>
      <c r="O84" s="20"/>
      <c r="P84" s="20"/>
      <c r="Q84" s="20"/>
      <c r="R84" s="20"/>
      <c r="S84" s="20"/>
      <c r="T84" s="20" t="e">
        <f t="shared" si="6"/>
        <v>#DIV/0!</v>
      </c>
      <c r="U84" s="20" t="e">
        <f t="shared" si="7"/>
        <v>#DIV/0!</v>
      </c>
      <c r="V84" s="4"/>
    </row>
    <row r="85" spans="2:22">
      <c r="B85" s="17"/>
      <c r="C85" s="85"/>
      <c r="D85" s="85"/>
      <c r="E85" s="18"/>
      <c r="F85" s="19"/>
      <c r="G85" s="18"/>
      <c r="H85" s="18"/>
      <c r="I85" s="20"/>
      <c r="J85" s="21"/>
      <c r="K85" s="20"/>
      <c r="L85" s="18"/>
      <c r="M85" s="18"/>
      <c r="N85" s="20"/>
      <c r="O85" s="20"/>
      <c r="P85" s="20"/>
      <c r="Q85" s="20"/>
      <c r="R85" s="20"/>
      <c r="S85" s="20"/>
      <c r="T85" s="20" t="e">
        <f t="shared" si="6"/>
        <v>#DIV/0!</v>
      </c>
      <c r="U85" s="20" t="e">
        <f t="shared" si="7"/>
        <v>#DIV/0!</v>
      </c>
      <c r="V85" s="4"/>
    </row>
    <row r="86" spans="2:22">
      <c r="B86" s="17"/>
      <c r="C86" s="85"/>
      <c r="D86" s="85"/>
      <c r="E86" s="18"/>
      <c r="F86" s="19"/>
      <c r="G86" s="18"/>
      <c r="H86" s="18"/>
      <c r="I86" s="20"/>
      <c r="J86" s="21"/>
      <c r="K86" s="20"/>
      <c r="L86" s="18"/>
      <c r="M86" s="18"/>
      <c r="N86" s="20"/>
      <c r="O86" s="20"/>
      <c r="P86" s="20"/>
      <c r="Q86" s="20"/>
      <c r="R86" s="20"/>
      <c r="S86" s="20"/>
      <c r="T86" s="20" t="e">
        <f t="shared" si="6"/>
        <v>#DIV/0!</v>
      </c>
      <c r="U86" s="20" t="e">
        <f t="shared" si="7"/>
        <v>#DIV/0!</v>
      </c>
      <c r="V86" s="4"/>
    </row>
    <row r="87" spans="2:22">
      <c r="B87" s="17"/>
      <c r="C87" s="85"/>
      <c r="D87" s="85"/>
      <c r="E87" s="18"/>
      <c r="F87" s="19"/>
      <c r="G87" s="18"/>
      <c r="H87" s="18"/>
      <c r="I87" s="20"/>
      <c r="J87" s="21"/>
      <c r="K87" s="20"/>
      <c r="L87" s="18"/>
      <c r="M87" s="18"/>
      <c r="N87" s="20"/>
      <c r="O87" s="20"/>
      <c r="P87" s="20"/>
      <c r="Q87" s="20"/>
      <c r="R87" s="20"/>
      <c r="S87" s="20"/>
      <c r="T87" s="20" t="e">
        <f t="shared" si="6"/>
        <v>#DIV/0!</v>
      </c>
      <c r="U87" s="20" t="e">
        <f t="shared" si="7"/>
        <v>#DIV/0!</v>
      </c>
      <c r="V87" s="4"/>
    </row>
    <row r="88" spans="2:22">
      <c r="B88" s="17"/>
      <c r="C88" s="85"/>
      <c r="D88" s="85"/>
      <c r="E88" s="18"/>
      <c r="F88" s="19"/>
      <c r="G88" s="18"/>
      <c r="H88" s="18"/>
      <c r="I88" s="20"/>
      <c r="J88" s="21"/>
      <c r="K88" s="20"/>
      <c r="L88" s="18"/>
      <c r="M88" s="18"/>
      <c r="N88" s="20"/>
      <c r="O88" s="20"/>
      <c r="P88" s="20"/>
      <c r="Q88" s="20"/>
      <c r="R88" s="20"/>
      <c r="S88" s="20"/>
      <c r="T88" s="20" t="e">
        <f t="shared" si="6"/>
        <v>#DIV/0!</v>
      </c>
      <c r="U88" s="20" t="e">
        <f t="shared" si="7"/>
        <v>#DIV/0!</v>
      </c>
      <c r="V88" s="4"/>
    </row>
    <row r="89" spans="2:22">
      <c r="B89" s="17"/>
      <c r="C89" s="85"/>
      <c r="D89" s="85"/>
      <c r="E89" s="18"/>
      <c r="F89" s="19"/>
      <c r="G89" s="18"/>
      <c r="H89" s="18"/>
      <c r="I89" s="20"/>
      <c r="J89" s="21"/>
      <c r="K89" s="20"/>
      <c r="L89" s="18"/>
      <c r="M89" s="18"/>
      <c r="N89" s="20"/>
      <c r="O89" s="20"/>
      <c r="P89" s="20"/>
      <c r="Q89" s="20"/>
      <c r="R89" s="20"/>
      <c r="S89" s="20"/>
      <c r="T89" s="20" t="e">
        <f t="shared" si="6"/>
        <v>#DIV/0!</v>
      </c>
      <c r="U89" s="20" t="e">
        <f t="shared" si="7"/>
        <v>#DIV/0!</v>
      </c>
      <c r="V89" s="4"/>
    </row>
    <row r="90" spans="2:22">
      <c r="B90" s="17"/>
      <c r="C90" s="85"/>
      <c r="D90" s="85"/>
      <c r="E90" s="18"/>
      <c r="F90" s="19"/>
      <c r="G90" s="18"/>
      <c r="H90" s="18"/>
      <c r="I90" s="20"/>
      <c r="J90" s="21"/>
      <c r="K90" s="20"/>
      <c r="L90" s="18"/>
      <c r="M90" s="18"/>
      <c r="N90" s="20"/>
      <c r="O90" s="20"/>
      <c r="P90" s="20"/>
      <c r="Q90" s="20"/>
      <c r="R90" s="20"/>
      <c r="S90" s="20"/>
      <c r="T90" s="20" t="e">
        <f t="shared" si="6"/>
        <v>#DIV/0!</v>
      </c>
      <c r="U90" s="20" t="e">
        <f t="shared" si="7"/>
        <v>#DIV/0!</v>
      </c>
      <c r="V90" s="4"/>
    </row>
    <row r="91" spans="2:22">
      <c r="B91" s="17"/>
      <c r="C91" s="85"/>
      <c r="D91" s="85"/>
      <c r="E91" s="18"/>
      <c r="F91" s="19"/>
      <c r="G91" s="18"/>
      <c r="H91" s="18"/>
      <c r="I91" s="20"/>
      <c r="J91" s="21"/>
      <c r="K91" s="20"/>
      <c r="L91" s="18"/>
      <c r="M91" s="18"/>
      <c r="N91" s="20"/>
      <c r="O91" s="20"/>
      <c r="P91" s="20"/>
      <c r="Q91" s="20"/>
      <c r="R91" s="20"/>
      <c r="S91" s="20"/>
      <c r="T91" s="20" t="e">
        <f t="shared" si="6"/>
        <v>#DIV/0!</v>
      </c>
      <c r="U91" s="20" t="e">
        <f t="shared" si="7"/>
        <v>#DIV/0!</v>
      </c>
      <c r="V91" s="4"/>
    </row>
    <row r="92" spans="2:22">
      <c r="B92" s="17"/>
      <c r="C92" s="85"/>
      <c r="D92" s="85"/>
      <c r="E92" s="18"/>
      <c r="F92" s="19"/>
      <c r="G92" s="18"/>
      <c r="H92" s="18"/>
      <c r="I92" s="20"/>
      <c r="J92" s="21"/>
      <c r="K92" s="20"/>
      <c r="L92" s="18"/>
      <c r="M92" s="18"/>
      <c r="N92" s="20"/>
      <c r="O92" s="20"/>
      <c r="P92" s="20"/>
      <c r="Q92" s="20"/>
      <c r="R92" s="20"/>
      <c r="S92" s="20"/>
      <c r="T92" s="20" t="e">
        <f t="shared" si="6"/>
        <v>#DIV/0!</v>
      </c>
      <c r="U92" s="20" t="e">
        <f t="shared" si="7"/>
        <v>#DIV/0!</v>
      </c>
      <c r="V92" s="4"/>
    </row>
    <row r="93" spans="2:22">
      <c r="B93" s="17"/>
      <c r="C93" s="85"/>
      <c r="D93" s="85"/>
      <c r="E93" s="18"/>
      <c r="F93" s="19"/>
      <c r="G93" s="18"/>
      <c r="H93" s="18"/>
      <c r="I93" s="20"/>
      <c r="J93" s="21"/>
      <c r="K93" s="20"/>
      <c r="L93" s="18"/>
      <c r="M93" s="18"/>
      <c r="N93" s="20"/>
      <c r="O93" s="20"/>
      <c r="P93" s="20"/>
      <c r="Q93" s="20"/>
      <c r="R93" s="20"/>
      <c r="S93" s="20"/>
      <c r="T93" s="20" t="e">
        <f t="shared" si="6"/>
        <v>#DIV/0!</v>
      </c>
      <c r="U93" s="20" t="e">
        <f t="shared" si="7"/>
        <v>#DIV/0!</v>
      </c>
      <c r="V93" s="4"/>
    </row>
    <row r="94" spans="2:22">
      <c r="B94" s="17"/>
      <c r="C94" s="85"/>
      <c r="D94" s="85"/>
      <c r="E94" s="18"/>
      <c r="F94" s="19"/>
      <c r="G94" s="18"/>
      <c r="H94" s="18"/>
      <c r="I94" s="20"/>
      <c r="J94" s="21"/>
      <c r="K94" s="20"/>
      <c r="L94" s="18"/>
      <c r="M94" s="18"/>
      <c r="N94" s="20"/>
      <c r="O94" s="20"/>
      <c r="P94" s="20"/>
      <c r="Q94" s="20"/>
      <c r="R94" s="20"/>
      <c r="S94" s="20"/>
      <c r="T94" s="20" t="e">
        <f t="shared" si="6"/>
        <v>#DIV/0!</v>
      </c>
      <c r="U94" s="20" t="e">
        <f t="shared" si="7"/>
        <v>#DIV/0!</v>
      </c>
      <c r="V94" s="4"/>
    </row>
    <row r="95" spans="2:22">
      <c r="B95" s="17"/>
      <c r="C95" s="85"/>
      <c r="D95" s="85"/>
      <c r="E95" s="18"/>
      <c r="F95" s="19"/>
      <c r="G95" s="18"/>
      <c r="H95" s="18"/>
      <c r="I95" s="20"/>
      <c r="J95" s="21"/>
      <c r="K95" s="20"/>
      <c r="L95" s="18"/>
      <c r="M95" s="18"/>
      <c r="N95" s="20"/>
      <c r="O95" s="20"/>
      <c r="P95" s="20"/>
      <c r="Q95" s="20"/>
      <c r="R95" s="20"/>
      <c r="S95" s="20"/>
      <c r="T95" s="20" t="e">
        <f t="shared" si="6"/>
        <v>#DIV/0!</v>
      </c>
      <c r="U95" s="20" t="e">
        <f t="shared" si="7"/>
        <v>#DIV/0!</v>
      </c>
      <c r="V95" s="4"/>
    </row>
    <row r="96" spans="2:22">
      <c r="B96" s="17"/>
      <c r="C96" s="85"/>
      <c r="D96" s="85"/>
      <c r="E96" s="18"/>
      <c r="F96" s="19"/>
      <c r="G96" s="18"/>
      <c r="H96" s="18"/>
      <c r="I96" s="20"/>
      <c r="J96" s="21"/>
      <c r="K96" s="20"/>
      <c r="L96" s="18"/>
      <c r="M96" s="18"/>
      <c r="N96" s="20"/>
      <c r="O96" s="20"/>
      <c r="P96" s="20"/>
      <c r="Q96" s="20"/>
      <c r="R96" s="20"/>
      <c r="S96" s="20"/>
      <c r="T96" s="20" t="e">
        <f t="shared" si="6"/>
        <v>#DIV/0!</v>
      </c>
      <c r="U96" s="20" t="e">
        <f t="shared" si="7"/>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44" priority="13" operator="lessThan">
      <formula>0.7</formula>
    </cfRule>
    <cfRule type="cellIs" dxfId="43" priority="14" operator="between">
      <formula>0.7</formula>
      <formula>0.9</formula>
    </cfRule>
    <cfRule type="cellIs" dxfId="42" priority="15" operator="greaterThan">
      <formula>0.9</formula>
    </cfRule>
  </conditionalFormatting>
  <conditionalFormatting sqref="N64:U64 T65:U78">
    <cfRule type="cellIs" dxfId="41" priority="10" operator="lessThan">
      <formula>0.7</formula>
    </cfRule>
    <cfRule type="cellIs" dxfId="40" priority="11" operator="between">
      <formula>0.7</formula>
      <formula>0.9</formula>
    </cfRule>
    <cfRule type="cellIs" dxfId="39" priority="12" operator="greaterThan">
      <formula>0.9</formula>
    </cfRule>
  </conditionalFormatting>
  <conditionalFormatting sqref="N65:S78">
    <cfRule type="cellIs" dxfId="38" priority="7" operator="lessThan">
      <formula>0.7</formula>
    </cfRule>
    <cfRule type="cellIs" dxfId="37" priority="8" operator="between">
      <formula>0.7</formula>
      <formula>0.9</formula>
    </cfRule>
    <cfRule type="cellIs" dxfId="36" priority="9" operator="greaterThan">
      <formula>0.9</formula>
    </cfRule>
  </conditionalFormatting>
  <conditionalFormatting sqref="N82:U82 T83:U96">
    <cfRule type="cellIs" dxfId="35" priority="4" operator="lessThan">
      <formula>0.7</formula>
    </cfRule>
    <cfRule type="cellIs" dxfId="34" priority="5" operator="between">
      <formula>0.7</formula>
      <formula>0.9</formula>
    </cfRule>
    <cfRule type="cellIs" dxfId="33" priority="6" operator="greaterThan">
      <formula>0.9</formula>
    </cfRule>
  </conditionalFormatting>
  <conditionalFormatting sqref="N83:S96">
    <cfRule type="cellIs" dxfId="32" priority="1" operator="lessThan">
      <formula>0.7</formula>
    </cfRule>
    <cfRule type="cellIs" dxfId="31" priority="2" operator="between">
      <formula>0.7</formula>
      <formula>0.9</formula>
    </cfRule>
    <cfRule type="cellIs" dxfId="30" priority="3" operator="greaterThan">
      <formula>0.9</formula>
    </cfRule>
  </conditionalFormatting>
  <dataValidations count="5">
    <dataValidation type="list" allowBlank="1" showInputMessage="1" showErrorMessage="1" sqref="L7:L60 L64:L78 L82:L96" xr:uid="{973640D7-67C5-894D-8FF2-2A532837295D}">
      <formula1>$AC$7:$AC$10</formula1>
    </dataValidation>
    <dataValidation type="list" allowBlank="1" showInputMessage="1" showErrorMessage="1" sqref="G82:G96 G7:G60 G64:G78" xr:uid="{6B05C247-4161-0E43-9CAC-A27827112AAA}">
      <formula1>$AA$7:$AA$11</formula1>
    </dataValidation>
    <dataValidation type="list" allowBlank="1" showInputMessage="1" showErrorMessage="1" sqref="H7:H60 H64:H78 H82:H96" xr:uid="{A2BD532E-CFA5-3B43-BBB6-0A4547BCF0CD}">
      <formula1>$AB$7:$AB$9</formula1>
    </dataValidation>
    <dataValidation type="list" allowBlank="1" showInputMessage="1" showErrorMessage="1" sqref="M7:M60 M64:M78 M82:M96" xr:uid="{EA34E94F-B0DB-AE4F-B2DE-2F4BE9758B84}">
      <formula1>$AD$7:$AD$12</formula1>
    </dataValidation>
    <dataValidation type="list" allowBlank="1" showInputMessage="1" showErrorMessage="1" sqref="B7:B60 B64:B78 B82:B96" xr:uid="{7DC58FC0-4860-004B-B35F-82C0F8BBB26C}">
      <formula1>$AE$7:$AE$10</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4047C-007E-BE49-AD4B-20E57DBE6ECA}">
  <dimension ref="B1:AE96"/>
  <sheetViews>
    <sheetView workbookViewId="0">
      <pane xSplit="5" ySplit="5" topLeftCell="S78" activePane="bottomRight" state="frozen"/>
      <selection pane="topRight" activeCell="E1" sqref="E1"/>
      <selection pane="bottomLeft" activeCell="A6" sqref="A6"/>
      <selection pane="bottomRight" activeCell="V64" sqref="V64"/>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93.75" customHeight="1">
      <c r="B7" s="24" t="s">
        <v>49</v>
      </c>
      <c r="C7" s="78" t="s">
        <v>53</v>
      </c>
      <c r="D7" s="78"/>
      <c r="E7" s="14" t="s">
        <v>152</v>
      </c>
      <c r="F7" s="14" t="s">
        <v>153</v>
      </c>
      <c r="G7" s="12" t="s">
        <v>8</v>
      </c>
      <c r="H7" s="12" t="s">
        <v>16</v>
      </c>
      <c r="I7" s="15">
        <v>0</v>
      </c>
      <c r="J7" s="13" t="s">
        <v>154</v>
      </c>
      <c r="K7" s="15">
        <v>1</v>
      </c>
      <c r="L7" s="12" t="s">
        <v>33</v>
      </c>
      <c r="M7" s="12" t="s">
        <v>17</v>
      </c>
      <c r="N7" s="15">
        <v>1.2</v>
      </c>
      <c r="O7" s="15">
        <v>1.1399999999999999</v>
      </c>
      <c r="P7" s="15">
        <v>1.1100000000000001</v>
      </c>
      <c r="Q7" s="15"/>
      <c r="R7" s="15"/>
      <c r="S7" s="15"/>
      <c r="T7" s="65">
        <f>AVERAGE(N7:S7)</f>
        <v>1.1500000000000001</v>
      </c>
      <c r="U7" s="65">
        <f>T7/K7</f>
        <v>1.1500000000000001</v>
      </c>
      <c r="V7" s="14" t="s">
        <v>248</v>
      </c>
      <c r="X7" s="8" t="s">
        <v>35</v>
      </c>
      <c r="Y7" s="26" t="s">
        <v>38</v>
      </c>
      <c r="AA7" s="3" t="s">
        <v>8</v>
      </c>
      <c r="AB7" s="3" t="s">
        <v>14</v>
      </c>
      <c r="AC7" s="3" t="s">
        <v>33</v>
      </c>
      <c r="AD7" s="3" t="s">
        <v>17</v>
      </c>
      <c r="AE7" s="1" t="s">
        <v>45</v>
      </c>
    </row>
    <row r="8" spans="2:31" ht="103.5" customHeight="1">
      <c r="B8" s="17" t="s">
        <v>49</v>
      </c>
      <c r="C8" s="78" t="s">
        <v>53</v>
      </c>
      <c r="D8" s="78"/>
      <c r="E8" s="14" t="s">
        <v>155</v>
      </c>
      <c r="F8" s="14" t="s">
        <v>156</v>
      </c>
      <c r="G8" s="12" t="s">
        <v>8</v>
      </c>
      <c r="H8" s="12" t="s">
        <v>16</v>
      </c>
      <c r="I8" s="15">
        <v>0</v>
      </c>
      <c r="J8" s="13" t="s">
        <v>157</v>
      </c>
      <c r="K8" s="15">
        <v>1</v>
      </c>
      <c r="L8" s="12" t="s">
        <v>33</v>
      </c>
      <c r="M8" s="12" t="s">
        <v>17</v>
      </c>
      <c r="N8" s="11">
        <v>1.08</v>
      </c>
      <c r="O8" s="11">
        <v>1.1100000000000001</v>
      </c>
      <c r="P8" s="11">
        <v>1.1100000000000001</v>
      </c>
      <c r="Q8" s="11"/>
      <c r="R8" s="11"/>
      <c r="S8" s="11"/>
      <c r="T8" s="42">
        <f t="shared" ref="T8:T60" si="0">AVERAGE(N8:S8)</f>
        <v>1.1000000000000003</v>
      </c>
      <c r="U8" s="42">
        <f t="shared" ref="U8:U60" si="1">T8/K8</f>
        <v>1.1000000000000003</v>
      </c>
      <c r="V8" s="14" t="s">
        <v>249</v>
      </c>
      <c r="X8" s="9" t="s">
        <v>36</v>
      </c>
      <c r="Y8" s="26" t="s">
        <v>39</v>
      </c>
      <c r="AA8" s="3" t="s">
        <v>9</v>
      </c>
      <c r="AB8" s="3" t="s">
        <v>15</v>
      </c>
      <c r="AC8" s="3" t="s">
        <v>34</v>
      </c>
      <c r="AD8" s="3" t="s">
        <v>18</v>
      </c>
      <c r="AE8" s="1" t="s">
        <v>48</v>
      </c>
    </row>
    <row r="9" spans="2:31" ht="129" customHeight="1">
      <c r="B9" s="17" t="s">
        <v>49</v>
      </c>
      <c r="C9" s="78" t="s">
        <v>53</v>
      </c>
      <c r="D9" s="78"/>
      <c r="E9" s="14" t="s">
        <v>160</v>
      </c>
      <c r="F9" s="14" t="s">
        <v>158</v>
      </c>
      <c r="G9" s="12" t="s">
        <v>8</v>
      </c>
      <c r="H9" s="4" t="s">
        <v>14</v>
      </c>
      <c r="I9" s="11">
        <v>0</v>
      </c>
      <c r="J9" s="13" t="s">
        <v>159</v>
      </c>
      <c r="K9" s="60">
        <v>4</v>
      </c>
      <c r="L9" s="12" t="s">
        <v>34</v>
      </c>
      <c r="M9" s="12" t="s">
        <v>17</v>
      </c>
      <c r="N9" s="11">
        <v>0</v>
      </c>
      <c r="O9" s="11">
        <v>0</v>
      </c>
      <c r="P9" s="11">
        <v>0</v>
      </c>
      <c r="Q9" s="11"/>
      <c r="R9" s="11"/>
      <c r="S9" s="11"/>
      <c r="T9" s="11">
        <f t="shared" si="0"/>
        <v>0</v>
      </c>
      <c r="U9" s="11">
        <f>1/K9</f>
        <v>0.25</v>
      </c>
      <c r="V9" s="14" t="s">
        <v>250</v>
      </c>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ht="157.5">
      <c r="B64" s="24"/>
      <c r="C64" s="78" t="s">
        <v>53</v>
      </c>
      <c r="D64" s="78"/>
      <c r="E64" s="14" t="s">
        <v>231</v>
      </c>
      <c r="F64" s="14" t="s">
        <v>168</v>
      </c>
      <c r="G64" s="12" t="s">
        <v>8</v>
      </c>
      <c r="H64" s="12" t="s">
        <v>14</v>
      </c>
      <c r="I64" s="15">
        <v>0</v>
      </c>
      <c r="J64" s="13" t="s">
        <v>226</v>
      </c>
      <c r="K64" s="15">
        <v>1</v>
      </c>
      <c r="L64" s="12" t="s">
        <v>33</v>
      </c>
      <c r="M64" s="12" t="s">
        <v>19</v>
      </c>
      <c r="N64" s="15"/>
      <c r="O64" s="15"/>
      <c r="P64" s="15">
        <v>0.7</v>
      </c>
      <c r="Q64" s="15"/>
      <c r="R64" s="15"/>
      <c r="S64" s="15"/>
      <c r="T64" s="15">
        <f>AVERAGE(N64:S64)</f>
        <v>0.7</v>
      </c>
      <c r="U64" s="15">
        <f>T64/K64</f>
        <v>0.7</v>
      </c>
      <c r="V64" s="14" t="s">
        <v>300</v>
      </c>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29" priority="13" operator="lessThan">
      <formula>0.7</formula>
    </cfRule>
    <cfRule type="cellIs" dxfId="28" priority="14" operator="between">
      <formula>0.7</formula>
      <formula>0.9</formula>
    </cfRule>
    <cfRule type="cellIs" dxfId="27" priority="15" operator="greaterThan">
      <formula>0.9</formula>
    </cfRule>
  </conditionalFormatting>
  <conditionalFormatting sqref="N64:U64 T65:U78">
    <cfRule type="cellIs" dxfId="26" priority="10" operator="lessThan">
      <formula>0.7</formula>
    </cfRule>
    <cfRule type="cellIs" dxfId="25" priority="11" operator="between">
      <formula>0.7</formula>
      <formula>0.9</formula>
    </cfRule>
    <cfRule type="cellIs" dxfId="24" priority="12" operator="greaterThan">
      <formula>0.9</formula>
    </cfRule>
  </conditionalFormatting>
  <conditionalFormatting sqref="N65:S78">
    <cfRule type="cellIs" dxfId="23" priority="7" operator="lessThan">
      <formula>0.7</formula>
    </cfRule>
    <cfRule type="cellIs" dxfId="22" priority="8" operator="between">
      <formula>0.7</formula>
      <formula>0.9</formula>
    </cfRule>
    <cfRule type="cellIs" dxfId="21" priority="9" operator="greaterThan">
      <formula>0.9</formula>
    </cfRule>
  </conditionalFormatting>
  <conditionalFormatting sqref="N82:U82 T83:U96">
    <cfRule type="cellIs" dxfId="20" priority="4" operator="lessThan">
      <formula>0.7</formula>
    </cfRule>
    <cfRule type="cellIs" dxfId="19" priority="5" operator="between">
      <formula>0.7</formula>
      <formula>0.9</formula>
    </cfRule>
    <cfRule type="cellIs" dxfId="18" priority="6" operator="greaterThan">
      <formula>0.9</formula>
    </cfRule>
  </conditionalFormatting>
  <conditionalFormatting sqref="N83:S96">
    <cfRule type="cellIs" dxfId="17" priority="1" operator="lessThan">
      <formula>0.7</formula>
    </cfRule>
    <cfRule type="cellIs" dxfId="16" priority="2" operator="between">
      <formula>0.7</formula>
      <formula>0.9</formula>
    </cfRule>
    <cfRule type="cellIs" dxfId="15" priority="3" operator="greaterThan">
      <formula>0.9</formula>
    </cfRule>
  </conditionalFormatting>
  <dataValidations count="5">
    <dataValidation type="list" allowBlank="1" showInputMessage="1" showErrorMessage="1" sqref="B7:B60 B64:B78 B82:B96" xr:uid="{04D1E118-C0AC-E444-B38B-A18EE7ED182C}">
      <formula1>$AE$7:$AE$10</formula1>
    </dataValidation>
    <dataValidation type="list" allowBlank="1" showInputMessage="1" showErrorMessage="1" sqref="M7:M60 M64:M78 M82:M96" xr:uid="{E2576BA9-4E42-4F4A-8135-B78CC68B2954}">
      <formula1>$AD$7:$AD$12</formula1>
    </dataValidation>
    <dataValidation type="list" allowBlank="1" showInputMessage="1" showErrorMessage="1" sqref="H82:H96 H64:H78 H7:H60" xr:uid="{21535210-BA93-9C41-8906-54A20C43C99D}">
      <formula1>$AB$7:$AB$9</formula1>
    </dataValidation>
    <dataValidation type="list" allowBlank="1" showInputMessage="1" showErrorMessage="1" sqref="G82:G96 G7:G60 G64:G78" xr:uid="{B2634841-F5C0-6D48-9F82-3BF9CC808231}">
      <formula1>$AA$7:$AA$11</formula1>
    </dataValidation>
    <dataValidation type="list" allowBlank="1" showInputMessage="1" showErrorMessage="1" sqref="L7:L60 L64:L78 L82:L96" xr:uid="{182BCB9B-9783-1447-A651-9AFD35DAC6FC}">
      <formula1>$AC$7:$AC$10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7B4B-8522-FC4A-9857-B547542A52C2}">
  <dimension ref="B1:AE96"/>
  <sheetViews>
    <sheetView tabSelected="1" workbookViewId="0">
      <pane xSplit="5" ySplit="5" topLeftCell="R6" activePane="bottomRight" state="frozen"/>
      <selection pane="topRight" activeCell="E1" sqref="E1"/>
      <selection pane="bottomLeft" activeCell="A6" sqref="A6"/>
      <selection pane="bottomRight" activeCell="C92" sqref="C92:D92"/>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93.75" customHeight="1">
      <c r="B7" s="24" t="s">
        <v>49</v>
      </c>
      <c r="C7" s="78" t="s">
        <v>53</v>
      </c>
      <c r="D7" s="78"/>
      <c r="E7" s="14" t="s">
        <v>208</v>
      </c>
      <c r="F7" s="14" t="s">
        <v>209</v>
      </c>
      <c r="G7" s="12" t="s">
        <v>10</v>
      </c>
      <c r="H7" s="12" t="s">
        <v>14</v>
      </c>
      <c r="I7" s="15">
        <v>0</v>
      </c>
      <c r="J7" s="13" t="s">
        <v>211</v>
      </c>
      <c r="K7" s="15">
        <v>1</v>
      </c>
      <c r="L7" s="12" t="s">
        <v>33</v>
      </c>
      <c r="M7" s="12" t="s">
        <v>17</v>
      </c>
      <c r="N7" s="15">
        <v>1</v>
      </c>
      <c r="O7" s="15">
        <v>1</v>
      </c>
      <c r="P7" s="15">
        <v>1</v>
      </c>
      <c r="Q7" s="15"/>
      <c r="R7" s="15"/>
      <c r="S7" s="15"/>
      <c r="T7" s="15">
        <f>AVERAGE(N7:S7)</f>
        <v>1</v>
      </c>
      <c r="U7" s="15">
        <f>T7/K7</f>
        <v>1</v>
      </c>
      <c r="V7" s="13" t="s">
        <v>262</v>
      </c>
      <c r="X7" s="8" t="s">
        <v>35</v>
      </c>
      <c r="Y7" s="26" t="s">
        <v>38</v>
      </c>
      <c r="AA7" s="3" t="s">
        <v>8</v>
      </c>
      <c r="AB7" s="3" t="s">
        <v>14</v>
      </c>
      <c r="AC7" s="3" t="s">
        <v>33</v>
      </c>
      <c r="AD7" s="3" t="s">
        <v>17</v>
      </c>
      <c r="AE7" s="1" t="s">
        <v>45</v>
      </c>
    </row>
    <row r="8" spans="2:31" ht="80.25" customHeight="1">
      <c r="B8" s="17" t="s">
        <v>49</v>
      </c>
      <c r="C8" s="78" t="s">
        <v>53</v>
      </c>
      <c r="D8" s="78"/>
      <c r="E8" s="14" t="s">
        <v>210</v>
      </c>
      <c r="F8" s="14" t="s">
        <v>260</v>
      </c>
      <c r="G8" s="4" t="s">
        <v>10</v>
      </c>
      <c r="H8" s="4" t="s">
        <v>15</v>
      </c>
      <c r="I8" s="11">
        <v>0</v>
      </c>
      <c r="J8" s="13" t="s">
        <v>212</v>
      </c>
      <c r="K8" s="11">
        <v>0.8</v>
      </c>
      <c r="L8" s="4" t="s">
        <v>33</v>
      </c>
      <c r="M8" s="4" t="s">
        <v>17</v>
      </c>
      <c r="N8" s="11">
        <v>0.42</v>
      </c>
      <c r="O8" s="11">
        <v>0.54</v>
      </c>
      <c r="P8" s="11">
        <v>0.6</v>
      </c>
      <c r="Q8" s="11"/>
      <c r="R8" s="11"/>
      <c r="S8" s="11"/>
      <c r="T8" s="11">
        <f t="shared" ref="T8:T60" si="0">AVERAGE(N8:S8)</f>
        <v>0.52</v>
      </c>
      <c r="U8" s="11">
        <f t="shared" ref="U8:U60" si="1">T8/K8</f>
        <v>0.65</v>
      </c>
      <c r="V8" s="14" t="s">
        <v>261</v>
      </c>
      <c r="X8" s="9" t="s">
        <v>36</v>
      </c>
      <c r="Y8" s="26" t="s">
        <v>39</v>
      </c>
      <c r="AA8" s="3" t="s">
        <v>9</v>
      </c>
      <c r="AB8" s="3" t="s">
        <v>15</v>
      </c>
      <c r="AC8" s="3" t="s">
        <v>34</v>
      </c>
      <c r="AD8" s="3" t="s">
        <v>18</v>
      </c>
      <c r="AE8" s="1" t="s">
        <v>48</v>
      </c>
    </row>
    <row r="9" spans="2:31" ht="15.95" customHeight="1">
      <c r="B9" s="17"/>
      <c r="C9" s="70"/>
      <c r="D9" s="70"/>
      <c r="E9" s="4"/>
      <c r="F9" s="4"/>
      <c r="G9" s="4"/>
      <c r="H9" s="4"/>
      <c r="I9" s="11"/>
      <c r="J9" s="4"/>
      <c r="K9" s="11"/>
      <c r="L9" s="4"/>
      <c r="M9" s="4"/>
      <c r="N9" s="11"/>
      <c r="O9" s="11"/>
      <c r="P9" s="11"/>
      <c r="Q9" s="11"/>
      <c r="R9" s="11"/>
      <c r="S9" s="11"/>
      <c r="T9" s="11" t="e">
        <f t="shared" si="0"/>
        <v>#DIV/0!</v>
      </c>
      <c r="U9" s="11" t="e">
        <f t="shared" si="1"/>
        <v>#DIV/0!</v>
      </c>
      <c r="V9" s="4"/>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14" priority="13" operator="lessThan">
      <formula>0.7</formula>
    </cfRule>
    <cfRule type="cellIs" dxfId="13" priority="14" operator="between">
      <formula>0.7</formula>
      <formula>0.9</formula>
    </cfRule>
    <cfRule type="cellIs" dxfId="12" priority="15" operator="greaterThan">
      <formula>0.9</formula>
    </cfRule>
  </conditionalFormatting>
  <conditionalFormatting sqref="N64:U64 T65:U78">
    <cfRule type="cellIs" dxfId="11" priority="10" operator="lessThan">
      <formula>0.7</formula>
    </cfRule>
    <cfRule type="cellIs" dxfId="10" priority="11" operator="between">
      <formula>0.7</formula>
      <formula>0.9</formula>
    </cfRule>
    <cfRule type="cellIs" dxfId="9" priority="12" operator="greaterThan">
      <formula>0.9</formula>
    </cfRule>
  </conditionalFormatting>
  <conditionalFormatting sqref="N65:S78">
    <cfRule type="cellIs" dxfId="8" priority="7" operator="lessThan">
      <formula>0.7</formula>
    </cfRule>
    <cfRule type="cellIs" dxfId="7" priority="8" operator="between">
      <formula>0.7</formula>
      <formula>0.9</formula>
    </cfRule>
    <cfRule type="cellIs" dxfId="6" priority="9" operator="greaterThan">
      <formula>0.9</formula>
    </cfRule>
  </conditionalFormatting>
  <conditionalFormatting sqref="N82:U82 T83:U96">
    <cfRule type="cellIs" dxfId="5" priority="4" operator="lessThan">
      <formula>0.7</formula>
    </cfRule>
    <cfRule type="cellIs" dxfId="4" priority="5" operator="between">
      <formula>0.7</formula>
      <formula>0.9</formula>
    </cfRule>
    <cfRule type="cellIs" dxfId="3" priority="6" operator="greaterThan">
      <formula>0.9</formula>
    </cfRule>
  </conditionalFormatting>
  <conditionalFormatting sqref="N83:S96">
    <cfRule type="cellIs" dxfId="2" priority="1" operator="lessThan">
      <formula>0.7</formula>
    </cfRule>
    <cfRule type="cellIs" dxfId="1" priority="2" operator="between">
      <formula>0.7</formula>
      <formula>0.9</formula>
    </cfRule>
    <cfRule type="cellIs" dxfId="0" priority="3" operator="greaterThan">
      <formula>0.9</formula>
    </cfRule>
  </conditionalFormatting>
  <dataValidations count="5">
    <dataValidation type="list" allowBlank="1" showInputMessage="1" showErrorMessage="1" sqref="L7:L60 L64:L78 L82:L96" xr:uid="{AFE4D128-BBEA-D34E-9583-96FC585552C3}">
      <formula1>$AC$7:$AC$10</formula1>
    </dataValidation>
    <dataValidation type="list" allowBlank="1" showInputMessage="1" showErrorMessage="1" sqref="G82:G96 G7:G60 G64:G78" xr:uid="{67A8D24F-D453-CB4D-B3B3-08B645B1016B}">
      <formula1>$AA$7:$AA$11</formula1>
    </dataValidation>
    <dataValidation type="list" allowBlank="1" showInputMessage="1" showErrorMessage="1" sqref="H7:H60 H64:H78 H82:H96" xr:uid="{D61D86E4-4051-FC41-A860-266A3F4161EC}">
      <formula1>$AB$7:$AB$9</formula1>
    </dataValidation>
    <dataValidation type="list" allowBlank="1" showInputMessage="1" showErrorMessage="1" sqref="M7:M60 M64:M78 M82:M96" xr:uid="{6A60E4AD-B643-014C-83FB-6447BEAC796F}">
      <formula1>$AD$7:$AD$12</formula1>
    </dataValidation>
    <dataValidation type="list" allowBlank="1" showInputMessage="1" showErrorMessage="1" sqref="B7:B60 B64:B78 B82:B96" xr:uid="{68ADA1C9-1F7F-D34A-85A6-B1B0BCCEA32C}">
      <formula1>$AE$7:$AE$10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DF72-36BC-5A4A-B3ED-AAD74020874A}">
  <dimension ref="B1:AE96"/>
  <sheetViews>
    <sheetView workbookViewId="0">
      <pane xSplit="5" ySplit="5" topLeftCell="J123" activePane="bottomRight" state="frozen"/>
      <selection pane="topRight" activeCell="E1" sqref="E1"/>
      <selection pane="bottomLeft" activeCell="A6" sqref="A6"/>
      <selection pane="bottomRight" activeCell="J64" sqref="J64"/>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3" width="17.125" style="48" customWidth="1"/>
    <col min="24"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c r="W2" s="49"/>
    </row>
    <row r="3" spans="2:31">
      <c r="B3" s="71"/>
      <c r="C3" s="72"/>
      <c r="D3" s="73"/>
      <c r="E3" s="74"/>
      <c r="F3" s="74"/>
      <c r="G3" s="74"/>
      <c r="H3" s="74"/>
      <c r="I3" s="74"/>
      <c r="J3" s="74"/>
      <c r="K3" s="74"/>
      <c r="L3" s="74"/>
      <c r="M3" s="74"/>
      <c r="N3" s="74"/>
      <c r="O3" s="74"/>
      <c r="P3" s="74"/>
      <c r="Q3" s="74"/>
      <c r="R3" s="74"/>
      <c r="S3" s="74"/>
      <c r="T3" s="74"/>
      <c r="U3" s="74"/>
      <c r="V3" s="74"/>
      <c r="W3" s="49"/>
    </row>
    <row r="4" spans="2:31" ht="48" customHeight="1">
      <c r="B4" s="71"/>
      <c r="C4" s="72"/>
      <c r="D4" s="73"/>
      <c r="E4" s="74"/>
      <c r="F4" s="74"/>
      <c r="G4" s="74"/>
      <c r="H4" s="74"/>
      <c r="I4" s="74"/>
      <c r="J4" s="74"/>
      <c r="K4" s="74"/>
      <c r="L4" s="74"/>
      <c r="M4" s="74"/>
      <c r="N4" s="74"/>
      <c r="O4" s="74"/>
      <c r="P4" s="74"/>
      <c r="Q4" s="74"/>
      <c r="R4" s="74"/>
      <c r="S4" s="74"/>
      <c r="T4" s="74"/>
      <c r="U4" s="74"/>
      <c r="V4" s="74"/>
      <c r="W4" s="49"/>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47" t="s">
        <v>24</v>
      </c>
      <c r="V6" s="59" t="s">
        <v>25</v>
      </c>
      <c r="W6" s="50"/>
      <c r="X6" s="77" t="s">
        <v>41</v>
      </c>
      <c r="Y6" s="77"/>
      <c r="AA6" s="1" t="s">
        <v>3</v>
      </c>
      <c r="AB6" s="1" t="s">
        <v>6</v>
      </c>
      <c r="AC6" s="1" t="s">
        <v>12</v>
      </c>
      <c r="AD6" s="1" t="s">
        <v>32</v>
      </c>
      <c r="AE6" s="1" t="s">
        <v>44</v>
      </c>
    </row>
    <row r="7" spans="2:31" ht="142.5" customHeight="1">
      <c r="B7" s="23" t="s">
        <v>49</v>
      </c>
      <c r="C7" s="78" t="s">
        <v>162</v>
      </c>
      <c r="D7" s="78"/>
      <c r="E7" s="14" t="s">
        <v>163</v>
      </c>
      <c r="F7" s="14" t="s">
        <v>164</v>
      </c>
      <c r="G7" s="12" t="s">
        <v>8</v>
      </c>
      <c r="H7" s="12" t="s">
        <v>14</v>
      </c>
      <c r="I7" s="15">
        <v>0</v>
      </c>
      <c r="J7" s="13" t="s">
        <v>165</v>
      </c>
      <c r="K7" s="15">
        <v>1</v>
      </c>
      <c r="L7" s="12" t="s">
        <v>33</v>
      </c>
      <c r="M7" s="12" t="s">
        <v>17</v>
      </c>
      <c r="N7" s="15">
        <v>1.25</v>
      </c>
      <c r="O7" s="15">
        <v>1.1399999999999999</v>
      </c>
      <c r="P7" s="15">
        <v>1.2</v>
      </c>
      <c r="Q7" s="15"/>
      <c r="R7" s="15"/>
      <c r="S7" s="15"/>
      <c r="T7" s="15">
        <f>AVERAGE(N7:S7)</f>
        <v>1.1966666666666665</v>
      </c>
      <c r="U7" s="54">
        <f>T7/K7</f>
        <v>1.1966666666666665</v>
      </c>
      <c r="V7" s="21" t="s">
        <v>235</v>
      </c>
      <c r="W7" s="51"/>
      <c r="X7" s="8" t="s">
        <v>35</v>
      </c>
      <c r="Y7" s="44" t="s">
        <v>38</v>
      </c>
      <c r="AA7" s="3" t="s">
        <v>8</v>
      </c>
      <c r="AB7" s="3" t="s">
        <v>14</v>
      </c>
      <c r="AC7" s="3" t="s">
        <v>33</v>
      </c>
      <c r="AD7" s="3" t="s">
        <v>17</v>
      </c>
      <c r="AE7" s="1" t="s">
        <v>45</v>
      </c>
    </row>
    <row r="8" spans="2:31" ht="15.95" customHeight="1">
      <c r="B8" s="16"/>
      <c r="C8" s="70"/>
      <c r="D8" s="70"/>
      <c r="E8" s="4"/>
      <c r="F8" s="4"/>
      <c r="G8" s="4"/>
      <c r="H8" s="4"/>
      <c r="I8" s="11"/>
      <c r="J8" s="4"/>
      <c r="K8" s="11"/>
      <c r="L8" s="4"/>
      <c r="M8" s="4"/>
      <c r="N8" s="11"/>
      <c r="O8" s="11"/>
      <c r="P8" s="11"/>
      <c r="Q8" s="11"/>
      <c r="R8" s="11"/>
      <c r="S8" s="11"/>
      <c r="T8" s="11" t="e">
        <f t="shared" ref="T8:T60" si="0">AVERAGE(N8:S8)</f>
        <v>#DIV/0!</v>
      </c>
      <c r="U8" s="55" t="e">
        <f t="shared" ref="U8:U60" si="1">T8/K8</f>
        <v>#DIV/0!</v>
      </c>
      <c r="V8" s="4"/>
      <c r="X8" s="9" t="s">
        <v>36</v>
      </c>
      <c r="Y8" s="44" t="s">
        <v>39</v>
      </c>
      <c r="AA8" s="3" t="s">
        <v>9</v>
      </c>
      <c r="AB8" s="3" t="s">
        <v>15</v>
      </c>
      <c r="AC8" s="3" t="s">
        <v>34</v>
      </c>
      <c r="AD8" s="3" t="s">
        <v>18</v>
      </c>
      <c r="AE8" s="1" t="s">
        <v>48</v>
      </c>
    </row>
    <row r="9" spans="2:31" ht="15.95" customHeight="1">
      <c r="B9" s="16"/>
      <c r="C9" s="70"/>
      <c r="D9" s="70"/>
      <c r="E9" s="4"/>
      <c r="F9" s="4"/>
      <c r="G9" s="4"/>
      <c r="H9" s="4"/>
      <c r="I9" s="11"/>
      <c r="J9" s="4"/>
      <c r="K9" s="11"/>
      <c r="L9" s="4"/>
      <c r="M9" s="4"/>
      <c r="N9" s="11"/>
      <c r="O9" s="11"/>
      <c r="P9" s="11"/>
      <c r="Q9" s="11"/>
      <c r="R9" s="11"/>
      <c r="S9" s="11"/>
      <c r="T9" s="11" t="e">
        <f t="shared" si="0"/>
        <v>#DIV/0!</v>
      </c>
      <c r="U9" s="55" t="e">
        <f t="shared" si="1"/>
        <v>#DIV/0!</v>
      </c>
      <c r="V9" s="4"/>
      <c r="X9" s="10" t="s">
        <v>37</v>
      </c>
      <c r="Y9" s="44" t="s">
        <v>40</v>
      </c>
      <c r="AA9" s="3" t="s">
        <v>10</v>
      </c>
      <c r="AB9" s="3" t="s">
        <v>16</v>
      </c>
      <c r="AC9" s="3" t="s">
        <v>51</v>
      </c>
      <c r="AD9" s="3" t="s">
        <v>19</v>
      </c>
      <c r="AE9" s="1" t="s">
        <v>49</v>
      </c>
    </row>
    <row r="10" spans="2:31">
      <c r="B10" s="16"/>
      <c r="C10" s="70"/>
      <c r="D10" s="70"/>
      <c r="E10" s="4"/>
      <c r="F10" s="4"/>
      <c r="G10" s="4"/>
      <c r="H10" s="4"/>
      <c r="I10" s="11"/>
      <c r="J10" s="4"/>
      <c r="K10" s="11"/>
      <c r="L10" s="4"/>
      <c r="M10" s="4"/>
      <c r="N10" s="11"/>
      <c r="O10" s="11"/>
      <c r="P10" s="11"/>
      <c r="Q10" s="11"/>
      <c r="R10" s="11"/>
      <c r="S10" s="11"/>
      <c r="T10" s="11" t="e">
        <f t="shared" si="0"/>
        <v>#DIV/0!</v>
      </c>
      <c r="U10" s="55" t="e">
        <f t="shared" si="1"/>
        <v>#DIV/0!</v>
      </c>
      <c r="V10" s="4"/>
      <c r="AA10" s="3" t="s">
        <v>161</v>
      </c>
      <c r="AB10" s="3"/>
      <c r="AC10" s="3" t="s">
        <v>52</v>
      </c>
      <c r="AD10" s="3" t="s">
        <v>20</v>
      </c>
      <c r="AE10" s="1" t="s">
        <v>50</v>
      </c>
    </row>
    <row r="11" spans="2:31">
      <c r="B11" s="7"/>
      <c r="C11" s="70"/>
      <c r="D11" s="70"/>
      <c r="E11" s="4"/>
      <c r="F11" s="4"/>
      <c r="G11" s="4"/>
      <c r="H11" s="4"/>
      <c r="I11" s="11"/>
      <c r="J11" s="4"/>
      <c r="K11" s="11"/>
      <c r="L11" s="4"/>
      <c r="M11" s="4"/>
      <c r="N11" s="11"/>
      <c r="O11" s="11"/>
      <c r="P11" s="11"/>
      <c r="Q11" s="11"/>
      <c r="R11" s="11"/>
      <c r="S11" s="11"/>
      <c r="T11" s="11" t="e">
        <f t="shared" si="0"/>
        <v>#DIV/0!</v>
      </c>
      <c r="U11" s="55" t="e">
        <f t="shared" si="1"/>
        <v>#DIV/0!</v>
      </c>
      <c r="V11" s="4"/>
      <c r="AA11" s="3" t="s">
        <v>238</v>
      </c>
      <c r="AB11" s="3"/>
      <c r="AC11" s="3"/>
      <c r="AD11" s="3" t="s">
        <v>21</v>
      </c>
    </row>
    <row r="12" spans="2:31">
      <c r="B12" s="7"/>
      <c r="C12" s="70"/>
      <c r="D12" s="70"/>
      <c r="E12" s="4"/>
      <c r="F12" s="4"/>
      <c r="G12" s="4"/>
      <c r="H12" s="4"/>
      <c r="I12" s="11"/>
      <c r="J12" s="4"/>
      <c r="K12" s="11"/>
      <c r="L12" s="4"/>
      <c r="M12" s="4"/>
      <c r="N12" s="11"/>
      <c r="O12" s="11"/>
      <c r="P12" s="11"/>
      <c r="Q12" s="11"/>
      <c r="R12" s="11"/>
      <c r="S12" s="11"/>
      <c r="T12" s="11" t="e">
        <f t="shared" si="0"/>
        <v>#DIV/0!</v>
      </c>
      <c r="U12" s="55" t="e">
        <f t="shared" si="1"/>
        <v>#DIV/0!</v>
      </c>
      <c r="V12" s="4"/>
      <c r="AA12" s="3"/>
      <c r="AB12" s="3"/>
      <c r="AC12" s="3"/>
      <c r="AD12" s="3" t="s">
        <v>22</v>
      </c>
    </row>
    <row r="13" spans="2:31">
      <c r="B13" s="7"/>
      <c r="C13" s="70"/>
      <c r="D13" s="70"/>
      <c r="E13" s="4"/>
      <c r="F13" s="4"/>
      <c r="G13" s="4"/>
      <c r="H13" s="4"/>
      <c r="I13" s="11"/>
      <c r="J13" s="4"/>
      <c r="K13" s="11"/>
      <c r="L13" s="4"/>
      <c r="M13" s="4"/>
      <c r="N13" s="11"/>
      <c r="O13" s="11"/>
      <c r="P13" s="11"/>
      <c r="Q13" s="11"/>
      <c r="R13" s="11"/>
      <c r="S13" s="11"/>
      <c r="T13" s="11" t="e">
        <f t="shared" si="0"/>
        <v>#DIV/0!</v>
      </c>
      <c r="U13" s="55" t="e">
        <f t="shared" si="1"/>
        <v>#DIV/0!</v>
      </c>
      <c r="V13" s="4"/>
    </row>
    <row r="14" spans="2:31">
      <c r="B14" s="7"/>
      <c r="C14" s="70"/>
      <c r="D14" s="70"/>
      <c r="E14" s="4"/>
      <c r="F14" s="4"/>
      <c r="G14" s="4"/>
      <c r="H14" s="4"/>
      <c r="I14" s="11"/>
      <c r="J14" s="4"/>
      <c r="K14" s="11"/>
      <c r="L14" s="4"/>
      <c r="M14" s="4"/>
      <c r="N14" s="11"/>
      <c r="O14" s="11"/>
      <c r="P14" s="11"/>
      <c r="Q14" s="11"/>
      <c r="R14" s="11"/>
      <c r="S14" s="11"/>
      <c r="T14" s="11" t="e">
        <f t="shared" si="0"/>
        <v>#DIV/0!</v>
      </c>
      <c r="U14" s="55" t="e">
        <f t="shared" si="1"/>
        <v>#DIV/0!</v>
      </c>
      <c r="V14" s="4"/>
    </row>
    <row r="15" spans="2:31">
      <c r="B15" s="7"/>
      <c r="C15" s="70"/>
      <c r="D15" s="70"/>
      <c r="E15" s="4"/>
      <c r="F15" s="4"/>
      <c r="G15" s="4"/>
      <c r="H15" s="4"/>
      <c r="I15" s="11"/>
      <c r="J15" s="4"/>
      <c r="K15" s="11"/>
      <c r="L15" s="4"/>
      <c r="M15" s="4"/>
      <c r="N15" s="11"/>
      <c r="O15" s="11"/>
      <c r="P15" s="11"/>
      <c r="Q15" s="11"/>
      <c r="R15" s="11"/>
      <c r="S15" s="11"/>
      <c r="T15" s="11" t="e">
        <f t="shared" si="0"/>
        <v>#DIV/0!</v>
      </c>
      <c r="U15" s="55" t="e">
        <f t="shared" si="1"/>
        <v>#DIV/0!</v>
      </c>
      <c r="V15" s="4"/>
    </row>
    <row r="16" spans="2:31">
      <c r="B16" s="7"/>
      <c r="C16" s="70"/>
      <c r="D16" s="70"/>
      <c r="E16" s="4"/>
      <c r="F16" s="4"/>
      <c r="G16" s="4"/>
      <c r="H16" s="4"/>
      <c r="I16" s="11"/>
      <c r="J16" s="4"/>
      <c r="K16" s="11"/>
      <c r="L16" s="4"/>
      <c r="M16" s="4"/>
      <c r="N16" s="11"/>
      <c r="O16" s="11"/>
      <c r="P16" s="11"/>
      <c r="Q16" s="11"/>
      <c r="R16" s="11"/>
      <c r="S16" s="11"/>
      <c r="T16" s="11" t="e">
        <f t="shared" si="0"/>
        <v>#DIV/0!</v>
      </c>
      <c r="U16" s="55" t="e">
        <f t="shared" si="1"/>
        <v>#DIV/0!</v>
      </c>
      <c r="V16" s="4"/>
    </row>
    <row r="17" spans="2:22">
      <c r="B17" s="7"/>
      <c r="C17" s="70"/>
      <c r="D17" s="70"/>
      <c r="E17" s="4"/>
      <c r="F17" s="4"/>
      <c r="G17" s="4"/>
      <c r="H17" s="4"/>
      <c r="I17" s="11"/>
      <c r="J17" s="4"/>
      <c r="K17" s="11"/>
      <c r="L17" s="4"/>
      <c r="M17" s="4"/>
      <c r="N17" s="11"/>
      <c r="O17" s="11"/>
      <c r="P17" s="11"/>
      <c r="Q17" s="11"/>
      <c r="R17" s="11"/>
      <c r="S17" s="11"/>
      <c r="T17" s="11" t="e">
        <f t="shared" si="0"/>
        <v>#DIV/0!</v>
      </c>
      <c r="U17" s="55" t="e">
        <f t="shared" si="1"/>
        <v>#DIV/0!</v>
      </c>
      <c r="V17" s="4"/>
    </row>
    <row r="18" spans="2:22">
      <c r="B18" s="7"/>
      <c r="C18" s="70"/>
      <c r="D18" s="70"/>
      <c r="E18" s="4"/>
      <c r="F18" s="4"/>
      <c r="G18" s="4"/>
      <c r="H18" s="4"/>
      <c r="I18" s="11"/>
      <c r="J18" s="4"/>
      <c r="K18" s="11"/>
      <c r="L18" s="4"/>
      <c r="M18" s="4"/>
      <c r="N18" s="11"/>
      <c r="O18" s="11"/>
      <c r="P18" s="11"/>
      <c r="Q18" s="11"/>
      <c r="R18" s="11"/>
      <c r="S18" s="11"/>
      <c r="T18" s="11" t="e">
        <f t="shared" si="0"/>
        <v>#DIV/0!</v>
      </c>
      <c r="U18" s="55" t="e">
        <f t="shared" si="1"/>
        <v>#DIV/0!</v>
      </c>
      <c r="V18" s="4"/>
    </row>
    <row r="19" spans="2:22">
      <c r="B19" s="7"/>
      <c r="C19" s="70"/>
      <c r="D19" s="70"/>
      <c r="E19" s="4"/>
      <c r="F19" s="4"/>
      <c r="G19" s="4"/>
      <c r="H19" s="4"/>
      <c r="I19" s="11"/>
      <c r="J19" s="4"/>
      <c r="K19" s="11"/>
      <c r="L19" s="4"/>
      <c r="M19" s="4"/>
      <c r="N19" s="11"/>
      <c r="O19" s="11"/>
      <c r="P19" s="11"/>
      <c r="Q19" s="11"/>
      <c r="R19" s="11"/>
      <c r="S19" s="11"/>
      <c r="T19" s="11" t="e">
        <f t="shared" si="0"/>
        <v>#DIV/0!</v>
      </c>
      <c r="U19" s="55" t="e">
        <f t="shared" si="1"/>
        <v>#DIV/0!</v>
      </c>
      <c r="V19" s="4"/>
    </row>
    <row r="20" spans="2:22">
      <c r="B20" s="7"/>
      <c r="C20" s="70"/>
      <c r="D20" s="70"/>
      <c r="E20" s="4"/>
      <c r="F20" s="4"/>
      <c r="G20" s="4"/>
      <c r="H20" s="4"/>
      <c r="I20" s="11"/>
      <c r="J20" s="4"/>
      <c r="K20" s="11"/>
      <c r="L20" s="4"/>
      <c r="M20" s="4"/>
      <c r="N20" s="11"/>
      <c r="O20" s="11"/>
      <c r="P20" s="11"/>
      <c r="Q20" s="11"/>
      <c r="R20" s="11"/>
      <c r="S20" s="11"/>
      <c r="T20" s="11" t="e">
        <f t="shared" si="0"/>
        <v>#DIV/0!</v>
      </c>
      <c r="U20" s="55" t="e">
        <f t="shared" si="1"/>
        <v>#DIV/0!</v>
      </c>
      <c r="V20" s="4"/>
    </row>
    <row r="21" spans="2:22">
      <c r="B21" s="7"/>
      <c r="C21" s="70"/>
      <c r="D21" s="70"/>
      <c r="E21" s="4"/>
      <c r="F21" s="4"/>
      <c r="G21" s="4"/>
      <c r="H21" s="4"/>
      <c r="I21" s="11"/>
      <c r="J21" s="4"/>
      <c r="K21" s="11"/>
      <c r="L21" s="4"/>
      <c r="M21" s="4"/>
      <c r="N21" s="11"/>
      <c r="O21" s="11"/>
      <c r="P21" s="11"/>
      <c r="Q21" s="11"/>
      <c r="R21" s="11"/>
      <c r="S21" s="11"/>
      <c r="T21" s="11" t="e">
        <f t="shared" si="0"/>
        <v>#DIV/0!</v>
      </c>
      <c r="U21" s="55" t="e">
        <f t="shared" si="1"/>
        <v>#DIV/0!</v>
      </c>
      <c r="V21" s="4"/>
    </row>
    <row r="22" spans="2:22">
      <c r="B22" s="7"/>
      <c r="C22" s="70"/>
      <c r="D22" s="70"/>
      <c r="E22" s="4"/>
      <c r="F22" s="4"/>
      <c r="G22" s="4"/>
      <c r="H22" s="4"/>
      <c r="I22" s="11"/>
      <c r="J22" s="4"/>
      <c r="K22" s="11"/>
      <c r="L22" s="4"/>
      <c r="M22" s="4"/>
      <c r="N22" s="11"/>
      <c r="O22" s="11"/>
      <c r="P22" s="11"/>
      <c r="Q22" s="11"/>
      <c r="R22" s="11"/>
      <c r="S22" s="11"/>
      <c r="T22" s="11" t="e">
        <f t="shared" si="0"/>
        <v>#DIV/0!</v>
      </c>
      <c r="U22" s="55" t="e">
        <f t="shared" si="1"/>
        <v>#DIV/0!</v>
      </c>
      <c r="V22" s="4"/>
    </row>
    <row r="23" spans="2:22">
      <c r="B23" s="7"/>
      <c r="C23" s="70"/>
      <c r="D23" s="70"/>
      <c r="E23" s="4"/>
      <c r="F23" s="4"/>
      <c r="G23" s="4"/>
      <c r="H23" s="4"/>
      <c r="I23" s="11"/>
      <c r="J23" s="4"/>
      <c r="K23" s="11"/>
      <c r="L23" s="4"/>
      <c r="M23" s="4"/>
      <c r="N23" s="11"/>
      <c r="O23" s="11"/>
      <c r="P23" s="11"/>
      <c r="Q23" s="11"/>
      <c r="R23" s="11"/>
      <c r="S23" s="11"/>
      <c r="T23" s="11" t="e">
        <f t="shared" si="0"/>
        <v>#DIV/0!</v>
      </c>
      <c r="U23" s="55" t="e">
        <f t="shared" si="1"/>
        <v>#DIV/0!</v>
      </c>
      <c r="V23" s="4"/>
    </row>
    <row r="24" spans="2:22">
      <c r="B24" s="7"/>
      <c r="C24" s="70"/>
      <c r="D24" s="70"/>
      <c r="E24" s="4"/>
      <c r="F24" s="4"/>
      <c r="G24" s="4"/>
      <c r="H24" s="4"/>
      <c r="I24" s="11"/>
      <c r="J24" s="4"/>
      <c r="K24" s="11"/>
      <c r="L24" s="4"/>
      <c r="M24" s="4"/>
      <c r="N24" s="11"/>
      <c r="O24" s="11"/>
      <c r="P24" s="11"/>
      <c r="Q24" s="11"/>
      <c r="R24" s="11"/>
      <c r="S24" s="11"/>
      <c r="T24" s="11" t="e">
        <f t="shared" si="0"/>
        <v>#DIV/0!</v>
      </c>
      <c r="U24" s="55" t="e">
        <f t="shared" si="1"/>
        <v>#DIV/0!</v>
      </c>
      <c r="V24" s="4"/>
    </row>
    <row r="25" spans="2:22">
      <c r="B25" s="7"/>
      <c r="C25" s="70"/>
      <c r="D25" s="70"/>
      <c r="E25" s="4"/>
      <c r="F25" s="4"/>
      <c r="G25" s="4"/>
      <c r="H25" s="4"/>
      <c r="I25" s="11"/>
      <c r="J25" s="4"/>
      <c r="K25" s="11"/>
      <c r="L25" s="4"/>
      <c r="M25" s="4"/>
      <c r="N25" s="11"/>
      <c r="O25" s="11"/>
      <c r="P25" s="11"/>
      <c r="Q25" s="11"/>
      <c r="R25" s="11"/>
      <c r="S25" s="11"/>
      <c r="T25" s="11" t="e">
        <f t="shared" si="0"/>
        <v>#DIV/0!</v>
      </c>
      <c r="U25" s="55" t="e">
        <f t="shared" si="1"/>
        <v>#DIV/0!</v>
      </c>
      <c r="V25" s="4"/>
    </row>
    <row r="26" spans="2:22">
      <c r="B26" s="7"/>
      <c r="C26" s="70"/>
      <c r="D26" s="70"/>
      <c r="E26" s="4"/>
      <c r="F26" s="4"/>
      <c r="G26" s="4"/>
      <c r="H26" s="4"/>
      <c r="I26" s="11"/>
      <c r="J26" s="4"/>
      <c r="K26" s="11"/>
      <c r="L26" s="4"/>
      <c r="M26" s="4"/>
      <c r="N26" s="11"/>
      <c r="O26" s="11"/>
      <c r="P26" s="11"/>
      <c r="Q26" s="11"/>
      <c r="R26" s="11"/>
      <c r="S26" s="11"/>
      <c r="T26" s="11" t="e">
        <f t="shared" si="0"/>
        <v>#DIV/0!</v>
      </c>
      <c r="U26" s="55" t="e">
        <f t="shared" si="1"/>
        <v>#DIV/0!</v>
      </c>
      <c r="V26" s="4"/>
    </row>
    <row r="27" spans="2:22">
      <c r="B27" s="7"/>
      <c r="C27" s="70"/>
      <c r="D27" s="70"/>
      <c r="E27" s="4"/>
      <c r="F27" s="4"/>
      <c r="G27" s="4"/>
      <c r="H27" s="4"/>
      <c r="I27" s="11"/>
      <c r="J27" s="4"/>
      <c r="K27" s="11"/>
      <c r="L27" s="4"/>
      <c r="M27" s="4"/>
      <c r="N27" s="11"/>
      <c r="O27" s="11"/>
      <c r="P27" s="11"/>
      <c r="Q27" s="11"/>
      <c r="R27" s="11"/>
      <c r="S27" s="11"/>
      <c r="T27" s="11" t="e">
        <f t="shared" si="0"/>
        <v>#DIV/0!</v>
      </c>
      <c r="U27" s="55" t="e">
        <f t="shared" si="1"/>
        <v>#DIV/0!</v>
      </c>
      <c r="V27" s="4"/>
    </row>
    <row r="28" spans="2:22">
      <c r="B28" s="7"/>
      <c r="C28" s="70"/>
      <c r="D28" s="70"/>
      <c r="E28" s="4"/>
      <c r="F28" s="4"/>
      <c r="G28" s="4"/>
      <c r="H28" s="4"/>
      <c r="I28" s="11"/>
      <c r="J28" s="4"/>
      <c r="K28" s="11"/>
      <c r="L28" s="4"/>
      <c r="M28" s="4"/>
      <c r="N28" s="11"/>
      <c r="O28" s="11"/>
      <c r="P28" s="11"/>
      <c r="Q28" s="11"/>
      <c r="R28" s="11"/>
      <c r="S28" s="11"/>
      <c r="T28" s="11" t="e">
        <f t="shared" si="0"/>
        <v>#DIV/0!</v>
      </c>
      <c r="U28" s="55" t="e">
        <f t="shared" si="1"/>
        <v>#DIV/0!</v>
      </c>
      <c r="V28" s="4"/>
    </row>
    <row r="29" spans="2:22">
      <c r="B29" s="7"/>
      <c r="C29" s="70"/>
      <c r="D29" s="70"/>
      <c r="E29" s="4"/>
      <c r="F29" s="4"/>
      <c r="G29" s="4"/>
      <c r="H29" s="4"/>
      <c r="I29" s="11"/>
      <c r="J29" s="4"/>
      <c r="K29" s="11"/>
      <c r="L29" s="4"/>
      <c r="M29" s="4"/>
      <c r="N29" s="11"/>
      <c r="O29" s="11"/>
      <c r="P29" s="11"/>
      <c r="Q29" s="11"/>
      <c r="R29" s="11"/>
      <c r="S29" s="11"/>
      <c r="T29" s="11" t="e">
        <f t="shared" si="0"/>
        <v>#DIV/0!</v>
      </c>
      <c r="U29" s="55" t="e">
        <f t="shared" si="1"/>
        <v>#DIV/0!</v>
      </c>
      <c r="V29" s="4"/>
    </row>
    <row r="30" spans="2:22">
      <c r="B30" s="7"/>
      <c r="C30" s="70"/>
      <c r="D30" s="70"/>
      <c r="E30" s="4"/>
      <c r="F30" s="4"/>
      <c r="G30" s="4"/>
      <c r="H30" s="4"/>
      <c r="I30" s="11"/>
      <c r="J30" s="4"/>
      <c r="K30" s="11"/>
      <c r="L30" s="4"/>
      <c r="M30" s="4"/>
      <c r="N30" s="11"/>
      <c r="O30" s="11"/>
      <c r="P30" s="11"/>
      <c r="Q30" s="11"/>
      <c r="R30" s="11"/>
      <c r="S30" s="11"/>
      <c r="T30" s="11" t="e">
        <f t="shared" si="0"/>
        <v>#DIV/0!</v>
      </c>
      <c r="U30" s="55" t="e">
        <f t="shared" si="1"/>
        <v>#DIV/0!</v>
      </c>
      <c r="V30" s="4"/>
    </row>
    <row r="31" spans="2:22">
      <c r="B31" s="7"/>
      <c r="C31" s="70"/>
      <c r="D31" s="70"/>
      <c r="E31" s="4"/>
      <c r="F31" s="4"/>
      <c r="G31" s="4"/>
      <c r="H31" s="4"/>
      <c r="I31" s="11"/>
      <c r="J31" s="4"/>
      <c r="K31" s="11"/>
      <c r="L31" s="4"/>
      <c r="M31" s="4"/>
      <c r="N31" s="11"/>
      <c r="O31" s="11"/>
      <c r="P31" s="11"/>
      <c r="Q31" s="11"/>
      <c r="R31" s="11"/>
      <c r="S31" s="11"/>
      <c r="T31" s="11" t="e">
        <f t="shared" si="0"/>
        <v>#DIV/0!</v>
      </c>
      <c r="U31" s="55" t="e">
        <f t="shared" si="1"/>
        <v>#DIV/0!</v>
      </c>
      <c r="V31" s="4"/>
    </row>
    <row r="32" spans="2:22">
      <c r="B32" s="7"/>
      <c r="C32" s="70"/>
      <c r="D32" s="70"/>
      <c r="E32" s="4"/>
      <c r="F32" s="4"/>
      <c r="G32" s="4"/>
      <c r="H32" s="4"/>
      <c r="I32" s="11"/>
      <c r="J32" s="4"/>
      <c r="K32" s="11"/>
      <c r="L32" s="4"/>
      <c r="M32" s="4"/>
      <c r="N32" s="11"/>
      <c r="O32" s="11"/>
      <c r="P32" s="11"/>
      <c r="Q32" s="11"/>
      <c r="R32" s="11"/>
      <c r="S32" s="11"/>
      <c r="T32" s="11" t="e">
        <f t="shared" si="0"/>
        <v>#DIV/0!</v>
      </c>
      <c r="U32" s="55" t="e">
        <f t="shared" si="1"/>
        <v>#DIV/0!</v>
      </c>
      <c r="V32" s="4"/>
    </row>
    <row r="33" spans="2:22">
      <c r="B33" s="7"/>
      <c r="C33" s="70"/>
      <c r="D33" s="70"/>
      <c r="E33" s="4"/>
      <c r="F33" s="4"/>
      <c r="G33" s="4"/>
      <c r="H33" s="4"/>
      <c r="I33" s="11"/>
      <c r="J33" s="4"/>
      <c r="K33" s="11"/>
      <c r="L33" s="4"/>
      <c r="M33" s="4"/>
      <c r="N33" s="11"/>
      <c r="O33" s="11"/>
      <c r="P33" s="11"/>
      <c r="Q33" s="11"/>
      <c r="R33" s="11"/>
      <c r="S33" s="11"/>
      <c r="T33" s="11" t="e">
        <f t="shared" si="0"/>
        <v>#DIV/0!</v>
      </c>
      <c r="U33" s="55" t="e">
        <f t="shared" si="1"/>
        <v>#DIV/0!</v>
      </c>
      <c r="V33" s="4"/>
    </row>
    <row r="34" spans="2:22">
      <c r="B34" s="7"/>
      <c r="C34" s="70"/>
      <c r="D34" s="70"/>
      <c r="E34" s="4"/>
      <c r="F34" s="4"/>
      <c r="G34" s="4"/>
      <c r="H34" s="4"/>
      <c r="I34" s="11"/>
      <c r="J34" s="4"/>
      <c r="K34" s="11"/>
      <c r="L34" s="4"/>
      <c r="M34" s="4"/>
      <c r="N34" s="11"/>
      <c r="O34" s="11"/>
      <c r="P34" s="11"/>
      <c r="Q34" s="11"/>
      <c r="R34" s="11"/>
      <c r="S34" s="11"/>
      <c r="T34" s="11" t="e">
        <f t="shared" si="0"/>
        <v>#DIV/0!</v>
      </c>
      <c r="U34" s="55" t="e">
        <f t="shared" si="1"/>
        <v>#DIV/0!</v>
      </c>
      <c r="V34" s="4"/>
    </row>
    <row r="35" spans="2:22">
      <c r="B35" s="7"/>
      <c r="C35" s="70"/>
      <c r="D35" s="70"/>
      <c r="E35" s="4"/>
      <c r="F35" s="4"/>
      <c r="G35" s="4"/>
      <c r="H35" s="4"/>
      <c r="I35" s="11"/>
      <c r="J35" s="4"/>
      <c r="K35" s="11"/>
      <c r="L35" s="4"/>
      <c r="M35" s="4"/>
      <c r="N35" s="11"/>
      <c r="O35" s="11"/>
      <c r="P35" s="11"/>
      <c r="Q35" s="11"/>
      <c r="R35" s="11"/>
      <c r="S35" s="11"/>
      <c r="T35" s="11" t="e">
        <f t="shared" si="0"/>
        <v>#DIV/0!</v>
      </c>
      <c r="U35" s="55" t="e">
        <f t="shared" si="1"/>
        <v>#DIV/0!</v>
      </c>
      <c r="V35" s="4"/>
    </row>
    <row r="36" spans="2:22">
      <c r="B36" s="7"/>
      <c r="C36" s="70"/>
      <c r="D36" s="70"/>
      <c r="E36" s="4"/>
      <c r="F36" s="4"/>
      <c r="G36" s="4"/>
      <c r="H36" s="4"/>
      <c r="I36" s="11"/>
      <c r="J36" s="4"/>
      <c r="K36" s="11"/>
      <c r="L36" s="4"/>
      <c r="M36" s="4"/>
      <c r="N36" s="11"/>
      <c r="O36" s="11"/>
      <c r="P36" s="11"/>
      <c r="Q36" s="11"/>
      <c r="R36" s="11"/>
      <c r="S36" s="11"/>
      <c r="T36" s="11" t="e">
        <f t="shared" si="0"/>
        <v>#DIV/0!</v>
      </c>
      <c r="U36" s="55" t="e">
        <f t="shared" si="1"/>
        <v>#DIV/0!</v>
      </c>
      <c r="V36" s="4"/>
    </row>
    <row r="37" spans="2:22">
      <c r="B37" s="7"/>
      <c r="C37" s="70"/>
      <c r="D37" s="70"/>
      <c r="E37" s="4"/>
      <c r="F37" s="4"/>
      <c r="G37" s="4"/>
      <c r="H37" s="4"/>
      <c r="I37" s="11"/>
      <c r="J37" s="4"/>
      <c r="K37" s="11"/>
      <c r="L37" s="4"/>
      <c r="M37" s="4"/>
      <c r="N37" s="11"/>
      <c r="O37" s="11"/>
      <c r="P37" s="11"/>
      <c r="Q37" s="11"/>
      <c r="R37" s="11"/>
      <c r="S37" s="11"/>
      <c r="T37" s="11" t="e">
        <f t="shared" si="0"/>
        <v>#DIV/0!</v>
      </c>
      <c r="U37" s="55" t="e">
        <f t="shared" si="1"/>
        <v>#DIV/0!</v>
      </c>
      <c r="V37" s="4"/>
    </row>
    <row r="38" spans="2:22">
      <c r="B38" s="7"/>
      <c r="C38" s="70"/>
      <c r="D38" s="70"/>
      <c r="E38" s="4"/>
      <c r="F38" s="4"/>
      <c r="G38" s="4"/>
      <c r="H38" s="4"/>
      <c r="I38" s="11"/>
      <c r="J38" s="4"/>
      <c r="K38" s="11"/>
      <c r="L38" s="4"/>
      <c r="M38" s="4"/>
      <c r="N38" s="11"/>
      <c r="O38" s="11"/>
      <c r="P38" s="11"/>
      <c r="Q38" s="11"/>
      <c r="R38" s="11"/>
      <c r="S38" s="11"/>
      <c r="T38" s="11" t="e">
        <f t="shared" si="0"/>
        <v>#DIV/0!</v>
      </c>
      <c r="U38" s="55" t="e">
        <f t="shared" si="1"/>
        <v>#DIV/0!</v>
      </c>
      <c r="V38" s="4"/>
    </row>
    <row r="39" spans="2:22">
      <c r="B39" s="7"/>
      <c r="C39" s="70"/>
      <c r="D39" s="70"/>
      <c r="E39" s="4"/>
      <c r="F39" s="4"/>
      <c r="G39" s="4"/>
      <c r="H39" s="4"/>
      <c r="I39" s="11"/>
      <c r="J39" s="4"/>
      <c r="K39" s="11"/>
      <c r="L39" s="4"/>
      <c r="M39" s="4"/>
      <c r="N39" s="11"/>
      <c r="O39" s="11"/>
      <c r="P39" s="11"/>
      <c r="Q39" s="11"/>
      <c r="R39" s="11"/>
      <c r="S39" s="11"/>
      <c r="T39" s="11" t="e">
        <f t="shared" si="0"/>
        <v>#DIV/0!</v>
      </c>
      <c r="U39" s="55" t="e">
        <f t="shared" si="1"/>
        <v>#DIV/0!</v>
      </c>
      <c r="V39" s="4"/>
    </row>
    <row r="40" spans="2:22">
      <c r="B40" s="7"/>
      <c r="C40" s="70"/>
      <c r="D40" s="70"/>
      <c r="E40" s="4"/>
      <c r="F40" s="4"/>
      <c r="G40" s="4"/>
      <c r="H40" s="4"/>
      <c r="I40" s="11"/>
      <c r="J40" s="4"/>
      <c r="K40" s="11"/>
      <c r="L40" s="4"/>
      <c r="M40" s="4"/>
      <c r="N40" s="11"/>
      <c r="O40" s="11"/>
      <c r="P40" s="11"/>
      <c r="Q40" s="11"/>
      <c r="R40" s="11"/>
      <c r="S40" s="11"/>
      <c r="T40" s="11" t="e">
        <f t="shared" si="0"/>
        <v>#DIV/0!</v>
      </c>
      <c r="U40" s="55" t="e">
        <f t="shared" si="1"/>
        <v>#DIV/0!</v>
      </c>
      <c r="V40" s="4"/>
    </row>
    <row r="41" spans="2:22">
      <c r="B41" s="7"/>
      <c r="C41" s="70"/>
      <c r="D41" s="70"/>
      <c r="E41" s="4"/>
      <c r="F41" s="4"/>
      <c r="G41" s="4"/>
      <c r="H41" s="4"/>
      <c r="I41" s="11"/>
      <c r="J41" s="4"/>
      <c r="K41" s="11"/>
      <c r="L41" s="4"/>
      <c r="M41" s="4"/>
      <c r="N41" s="11"/>
      <c r="O41" s="11"/>
      <c r="P41" s="11"/>
      <c r="Q41" s="11"/>
      <c r="R41" s="11"/>
      <c r="S41" s="11"/>
      <c r="T41" s="11" t="e">
        <f t="shared" si="0"/>
        <v>#DIV/0!</v>
      </c>
      <c r="U41" s="55" t="e">
        <f t="shared" si="1"/>
        <v>#DIV/0!</v>
      </c>
      <c r="V41" s="4"/>
    </row>
    <row r="42" spans="2:22">
      <c r="B42" s="7"/>
      <c r="C42" s="70"/>
      <c r="D42" s="70"/>
      <c r="E42" s="4"/>
      <c r="F42" s="4"/>
      <c r="G42" s="4"/>
      <c r="H42" s="4"/>
      <c r="I42" s="11"/>
      <c r="J42" s="4"/>
      <c r="K42" s="11"/>
      <c r="L42" s="4"/>
      <c r="M42" s="4"/>
      <c r="N42" s="11"/>
      <c r="O42" s="11"/>
      <c r="P42" s="11"/>
      <c r="Q42" s="11"/>
      <c r="R42" s="11"/>
      <c r="S42" s="11"/>
      <c r="T42" s="11" t="e">
        <f t="shared" si="0"/>
        <v>#DIV/0!</v>
      </c>
      <c r="U42" s="55" t="e">
        <f t="shared" si="1"/>
        <v>#DIV/0!</v>
      </c>
      <c r="V42" s="4"/>
    </row>
    <row r="43" spans="2:22">
      <c r="B43" s="7"/>
      <c r="C43" s="70"/>
      <c r="D43" s="70"/>
      <c r="E43" s="4"/>
      <c r="F43" s="4"/>
      <c r="G43" s="4"/>
      <c r="H43" s="4"/>
      <c r="I43" s="11"/>
      <c r="J43" s="4"/>
      <c r="K43" s="11"/>
      <c r="L43" s="4"/>
      <c r="M43" s="4"/>
      <c r="N43" s="11"/>
      <c r="O43" s="11"/>
      <c r="P43" s="11"/>
      <c r="Q43" s="11"/>
      <c r="R43" s="11"/>
      <c r="S43" s="11"/>
      <c r="T43" s="11" t="e">
        <f t="shared" si="0"/>
        <v>#DIV/0!</v>
      </c>
      <c r="U43" s="55" t="e">
        <f t="shared" si="1"/>
        <v>#DIV/0!</v>
      </c>
      <c r="V43" s="4"/>
    </row>
    <row r="44" spans="2:22">
      <c r="B44" s="7"/>
      <c r="C44" s="70"/>
      <c r="D44" s="70"/>
      <c r="E44" s="4"/>
      <c r="F44" s="4"/>
      <c r="G44" s="4"/>
      <c r="H44" s="4"/>
      <c r="I44" s="11"/>
      <c r="J44" s="4"/>
      <c r="K44" s="11"/>
      <c r="L44" s="4"/>
      <c r="M44" s="4"/>
      <c r="N44" s="11"/>
      <c r="O44" s="11"/>
      <c r="P44" s="11"/>
      <c r="Q44" s="11"/>
      <c r="R44" s="11"/>
      <c r="S44" s="11"/>
      <c r="T44" s="11" t="e">
        <f t="shared" si="0"/>
        <v>#DIV/0!</v>
      </c>
      <c r="U44" s="55" t="e">
        <f t="shared" si="1"/>
        <v>#DIV/0!</v>
      </c>
      <c r="V44" s="4"/>
    </row>
    <row r="45" spans="2:22">
      <c r="B45" s="7"/>
      <c r="C45" s="70"/>
      <c r="D45" s="70"/>
      <c r="E45" s="4"/>
      <c r="F45" s="4"/>
      <c r="G45" s="4"/>
      <c r="H45" s="4"/>
      <c r="I45" s="11"/>
      <c r="J45" s="4"/>
      <c r="K45" s="11"/>
      <c r="L45" s="4"/>
      <c r="M45" s="4"/>
      <c r="N45" s="11"/>
      <c r="O45" s="11"/>
      <c r="P45" s="11"/>
      <c r="Q45" s="11"/>
      <c r="R45" s="11"/>
      <c r="S45" s="11"/>
      <c r="T45" s="11" t="e">
        <f t="shared" si="0"/>
        <v>#DIV/0!</v>
      </c>
      <c r="U45" s="55" t="e">
        <f t="shared" si="1"/>
        <v>#DIV/0!</v>
      </c>
      <c r="V45" s="4"/>
    </row>
    <row r="46" spans="2:22">
      <c r="B46" s="7"/>
      <c r="C46" s="70"/>
      <c r="D46" s="70"/>
      <c r="E46" s="4"/>
      <c r="F46" s="4"/>
      <c r="G46" s="4"/>
      <c r="H46" s="4"/>
      <c r="I46" s="11"/>
      <c r="J46" s="4"/>
      <c r="K46" s="11"/>
      <c r="L46" s="4"/>
      <c r="M46" s="4"/>
      <c r="N46" s="11"/>
      <c r="O46" s="11"/>
      <c r="P46" s="11"/>
      <c r="Q46" s="11"/>
      <c r="R46" s="11"/>
      <c r="S46" s="11"/>
      <c r="T46" s="11" t="e">
        <f t="shared" si="0"/>
        <v>#DIV/0!</v>
      </c>
      <c r="U46" s="55" t="e">
        <f t="shared" si="1"/>
        <v>#DIV/0!</v>
      </c>
      <c r="V46" s="4"/>
    </row>
    <row r="47" spans="2:22">
      <c r="B47" s="7"/>
      <c r="C47" s="70"/>
      <c r="D47" s="70"/>
      <c r="E47" s="4"/>
      <c r="F47" s="4"/>
      <c r="G47" s="4"/>
      <c r="H47" s="4"/>
      <c r="I47" s="11"/>
      <c r="J47" s="4"/>
      <c r="K47" s="11"/>
      <c r="L47" s="4"/>
      <c r="M47" s="4"/>
      <c r="N47" s="11"/>
      <c r="O47" s="11"/>
      <c r="P47" s="11"/>
      <c r="Q47" s="11"/>
      <c r="R47" s="11"/>
      <c r="S47" s="11"/>
      <c r="T47" s="11" t="e">
        <f t="shared" si="0"/>
        <v>#DIV/0!</v>
      </c>
      <c r="U47" s="55" t="e">
        <f t="shared" si="1"/>
        <v>#DIV/0!</v>
      </c>
      <c r="V47" s="4"/>
    </row>
    <row r="48" spans="2:22">
      <c r="B48" s="7"/>
      <c r="C48" s="70"/>
      <c r="D48" s="70"/>
      <c r="E48" s="4"/>
      <c r="F48" s="4"/>
      <c r="G48" s="4"/>
      <c r="H48" s="4"/>
      <c r="I48" s="11"/>
      <c r="J48" s="4"/>
      <c r="K48" s="11"/>
      <c r="L48" s="4"/>
      <c r="M48" s="4"/>
      <c r="N48" s="11"/>
      <c r="O48" s="11"/>
      <c r="P48" s="11"/>
      <c r="Q48" s="11"/>
      <c r="R48" s="11"/>
      <c r="S48" s="11"/>
      <c r="T48" s="11" t="e">
        <f t="shared" si="0"/>
        <v>#DIV/0!</v>
      </c>
      <c r="U48" s="55" t="e">
        <f t="shared" si="1"/>
        <v>#DIV/0!</v>
      </c>
      <c r="V48" s="4"/>
    </row>
    <row r="49" spans="2:23">
      <c r="B49" s="7"/>
      <c r="C49" s="70"/>
      <c r="D49" s="70"/>
      <c r="E49" s="4"/>
      <c r="F49" s="4"/>
      <c r="G49" s="4"/>
      <c r="H49" s="4"/>
      <c r="I49" s="11"/>
      <c r="J49" s="4"/>
      <c r="K49" s="11"/>
      <c r="L49" s="4"/>
      <c r="M49" s="4"/>
      <c r="N49" s="11"/>
      <c r="O49" s="11"/>
      <c r="P49" s="11"/>
      <c r="Q49" s="11"/>
      <c r="R49" s="11"/>
      <c r="S49" s="11"/>
      <c r="T49" s="11" t="e">
        <f t="shared" si="0"/>
        <v>#DIV/0!</v>
      </c>
      <c r="U49" s="55" t="e">
        <f t="shared" si="1"/>
        <v>#DIV/0!</v>
      </c>
      <c r="V49" s="4"/>
    </row>
    <row r="50" spans="2:23">
      <c r="B50" s="7"/>
      <c r="C50" s="70"/>
      <c r="D50" s="70"/>
      <c r="E50" s="4"/>
      <c r="F50" s="4"/>
      <c r="G50" s="4"/>
      <c r="H50" s="4"/>
      <c r="I50" s="11"/>
      <c r="J50" s="4"/>
      <c r="K50" s="11"/>
      <c r="L50" s="4"/>
      <c r="M50" s="4"/>
      <c r="N50" s="11"/>
      <c r="O50" s="11"/>
      <c r="P50" s="11"/>
      <c r="Q50" s="11"/>
      <c r="R50" s="11"/>
      <c r="S50" s="11"/>
      <c r="T50" s="11" t="e">
        <f t="shared" si="0"/>
        <v>#DIV/0!</v>
      </c>
      <c r="U50" s="55" t="e">
        <f t="shared" si="1"/>
        <v>#DIV/0!</v>
      </c>
      <c r="V50" s="4"/>
    </row>
    <row r="51" spans="2:23">
      <c r="B51" s="7"/>
      <c r="C51" s="70"/>
      <c r="D51" s="70"/>
      <c r="E51" s="4"/>
      <c r="F51" s="4"/>
      <c r="G51" s="4"/>
      <c r="H51" s="4"/>
      <c r="I51" s="11"/>
      <c r="J51" s="4"/>
      <c r="K51" s="11"/>
      <c r="L51" s="4"/>
      <c r="M51" s="4"/>
      <c r="N51" s="11"/>
      <c r="O51" s="11"/>
      <c r="P51" s="11"/>
      <c r="Q51" s="11"/>
      <c r="R51" s="11"/>
      <c r="S51" s="11"/>
      <c r="T51" s="11" t="e">
        <f t="shared" si="0"/>
        <v>#DIV/0!</v>
      </c>
      <c r="U51" s="55" t="e">
        <f t="shared" si="1"/>
        <v>#DIV/0!</v>
      </c>
      <c r="V51" s="4"/>
    </row>
    <row r="52" spans="2:23">
      <c r="B52" s="7"/>
      <c r="C52" s="70"/>
      <c r="D52" s="70"/>
      <c r="E52" s="4"/>
      <c r="F52" s="4"/>
      <c r="G52" s="4"/>
      <c r="H52" s="4"/>
      <c r="I52" s="11"/>
      <c r="J52" s="4"/>
      <c r="K52" s="11"/>
      <c r="L52" s="4"/>
      <c r="M52" s="4"/>
      <c r="N52" s="11"/>
      <c r="O52" s="11"/>
      <c r="P52" s="11"/>
      <c r="Q52" s="11"/>
      <c r="R52" s="11"/>
      <c r="S52" s="11"/>
      <c r="T52" s="11" t="e">
        <f t="shared" si="0"/>
        <v>#DIV/0!</v>
      </c>
      <c r="U52" s="55" t="e">
        <f t="shared" si="1"/>
        <v>#DIV/0!</v>
      </c>
      <c r="V52" s="4"/>
    </row>
    <row r="53" spans="2:23">
      <c r="B53" s="7"/>
      <c r="C53" s="70"/>
      <c r="D53" s="70"/>
      <c r="E53" s="4"/>
      <c r="F53" s="4"/>
      <c r="G53" s="4"/>
      <c r="H53" s="4"/>
      <c r="I53" s="11"/>
      <c r="J53" s="4"/>
      <c r="K53" s="11"/>
      <c r="L53" s="4"/>
      <c r="M53" s="4"/>
      <c r="N53" s="11"/>
      <c r="O53" s="11"/>
      <c r="P53" s="11"/>
      <c r="Q53" s="11"/>
      <c r="R53" s="11"/>
      <c r="S53" s="11"/>
      <c r="T53" s="11" t="e">
        <f t="shared" si="0"/>
        <v>#DIV/0!</v>
      </c>
      <c r="U53" s="55" t="e">
        <f t="shared" si="1"/>
        <v>#DIV/0!</v>
      </c>
      <c r="V53" s="4"/>
    </row>
    <row r="54" spans="2:23">
      <c r="B54" s="7"/>
      <c r="C54" s="70"/>
      <c r="D54" s="70"/>
      <c r="E54" s="4"/>
      <c r="F54" s="4"/>
      <c r="G54" s="4"/>
      <c r="H54" s="4"/>
      <c r="I54" s="11"/>
      <c r="J54" s="4"/>
      <c r="K54" s="11"/>
      <c r="L54" s="4"/>
      <c r="M54" s="4"/>
      <c r="N54" s="11"/>
      <c r="O54" s="11"/>
      <c r="P54" s="11"/>
      <c r="Q54" s="11"/>
      <c r="R54" s="11"/>
      <c r="S54" s="11"/>
      <c r="T54" s="11" t="e">
        <f t="shared" si="0"/>
        <v>#DIV/0!</v>
      </c>
      <c r="U54" s="55" t="e">
        <f t="shared" si="1"/>
        <v>#DIV/0!</v>
      </c>
      <c r="V54" s="4"/>
    </row>
    <row r="55" spans="2:23">
      <c r="B55" s="7"/>
      <c r="C55" s="70"/>
      <c r="D55" s="70"/>
      <c r="E55" s="4"/>
      <c r="F55" s="4"/>
      <c r="G55" s="4"/>
      <c r="H55" s="4"/>
      <c r="I55" s="11"/>
      <c r="J55" s="4"/>
      <c r="K55" s="11"/>
      <c r="L55" s="4"/>
      <c r="M55" s="4"/>
      <c r="N55" s="11"/>
      <c r="O55" s="11"/>
      <c r="P55" s="11"/>
      <c r="Q55" s="11"/>
      <c r="R55" s="11"/>
      <c r="S55" s="11"/>
      <c r="T55" s="11" t="e">
        <f t="shared" si="0"/>
        <v>#DIV/0!</v>
      </c>
      <c r="U55" s="55" t="e">
        <f t="shared" si="1"/>
        <v>#DIV/0!</v>
      </c>
      <c r="V55" s="4"/>
    </row>
    <row r="56" spans="2:23">
      <c r="B56" s="7"/>
      <c r="C56" s="70"/>
      <c r="D56" s="70"/>
      <c r="E56" s="4"/>
      <c r="F56" s="4"/>
      <c r="G56" s="4"/>
      <c r="H56" s="4"/>
      <c r="I56" s="11"/>
      <c r="J56" s="4"/>
      <c r="K56" s="11"/>
      <c r="L56" s="4"/>
      <c r="M56" s="4"/>
      <c r="N56" s="11"/>
      <c r="O56" s="11"/>
      <c r="P56" s="11"/>
      <c r="Q56" s="11"/>
      <c r="R56" s="11"/>
      <c r="S56" s="11"/>
      <c r="T56" s="11" t="e">
        <f t="shared" si="0"/>
        <v>#DIV/0!</v>
      </c>
      <c r="U56" s="55" t="e">
        <f t="shared" si="1"/>
        <v>#DIV/0!</v>
      </c>
      <c r="V56" s="4"/>
    </row>
    <row r="57" spans="2:23">
      <c r="B57" s="7"/>
      <c r="C57" s="70"/>
      <c r="D57" s="70"/>
      <c r="E57" s="4"/>
      <c r="F57" s="4"/>
      <c r="G57" s="4"/>
      <c r="H57" s="4"/>
      <c r="I57" s="11"/>
      <c r="J57" s="4"/>
      <c r="K57" s="11"/>
      <c r="L57" s="4"/>
      <c r="M57" s="4"/>
      <c r="N57" s="11"/>
      <c r="O57" s="11"/>
      <c r="P57" s="11"/>
      <c r="Q57" s="11"/>
      <c r="R57" s="11"/>
      <c r="S57" s="11"/>
      <c r="T57" s="11" t="e">
        <f t="shared" si="0"/>
        <v>#DIV/0!</v>
      </c>
      <c r="U57" s="55" t="e">
        <f t="shared" si="1"/>
        <v>#DIV/0!</v>
      </c>
      <c r="V57" s="4"/>
    </row>
    <row r="58" spans="2:23">
      <c r="B58" s="7"/>
      <c r="C58" s="70"/>
      <c r="D58" s="70"/>
      <c r="E58" s="4"/>
      <c r="F58" s="4"/>
      <c r="G58" s="4"/>
      <c r="H58" s="4"/>
      <c r="I58" s="11"/>
      <c r="J58" s="4"/>
      <c r="K58" s="11"/>
      <c r="L58" s="4"/>
      <c r="M58" s="4"/>
      <c r="N58" s="11"/>
      <c r="O58" s="11"/>
      <c r="P58" s="11"/>
      <c r="Q58" s="11"/>
      <c r="R58" s="11"/>
      <c r="S58" s="11"/>
      <c r="T58" s="11" t="e">
        <f t="shared" si="0"/>
        <v>#DIV/0!</v>
      </c>
      <c r="U58" s="55" t="e">
        <f t="shared" si="1"/>
        <v>#DIV/0!</v>
      </c>
      <c r="V58" s="4"/>
    </row>
    <row r="59" spans="2:23">
      <c r="B59" s="7"/>
      <c r="C59" s="70"/>
      <c r="D59" s="70"/>
      <c r="E59" s="4"/>
      <c r="F59" s="4"/>
      <c r="G59" s="4"/>
      <c r="H59" s="4"/>
      <c r="I59" s="11"/>
      <c r="J59" s="4"/>
      <c r="K59" s="11"/>
      <c r="L59" s="4"/>
      <c r="M59" s="4"/>
      <c r="N59" s="11"/>
      <c r="O59" s="11"/>
      <c r="P59" s="11"/>
      <c r="Q59" s="11"/>
      <c r="R59" s="11"/>
      <c r="S59" s="11"/>
      <c r="T59" s="11" t="e">
        <f t="shared" si="0"/>
        <v>#DIV/0!</v>
      </c>
      <c r="U59" s="55" t="e">
        <f t="shared" si="1"/>
        <v>#DIV/0!</v>
      </c>
      <c r="V59" s="4"/>
    </row>
    <row r="60" spans="2:23" ht="16.5" thickBot="1">
      <c r="B60" s="28"/>
      <c r="C60" s="79"/>
      <c r="D60" s="79"/>
      <c r="E60" s="30"/>
      <c r="F60" s="30"/>
      <c r="G60" s="30"/>
      <c r="H60" s="30"/>
      <c r="I60" s="31"/>
      <c r="J60" s="30"/>
      <c r="K60" s="31"/>
      <c r="L60" s="30"/>
      <c r="M60" s="30"/>
      <c r="N60" s="31"/>
      <c r="O60" s="31"/>
      <c r="P60" s="31"/>
      <c r="Q60" s="31"/>
      <c r="R60" s="31"/>
      <c r="S60" s="31"/>
      <c r="T60" s="31" t="e">
        <f t="shared" si="0"/>
        <v>#DIV/0!</v>
      </c>
      <c r="U60" s="56" t="e">
        <f t="shared" si="1"/>
        <v>#DIV/0!</v>
      </c>
      <c r="V60" s="4"/>
    </row>
    <row r="61" spans="2:23" ht="35.25">
      <c r="B61" s="80" t="s">
        <v>46</v>
      </c>
      <c r="C61" s="81"/>
      <c r="D61" s="81"/>
      <c r="E61" s="81"/>
      <c r="F61" s="81"/>
      <c r="G61" s="81"/>
      <c r="H61" s="81"/>
      <c r="I61" s="81"/>
      <c r="J61" s="81"/>
      <c r="K61" s="81"/>
      <c r="L61" s="81"/>
      <c r="M61" s="81"/>
      <c r="N61" s="81"/>
      <c r="O61" s="81"/>
      <c r="P61" s="81"/>
      <c r="Q61" s="81"/>
      <c r="R61" s="81"/>
      <c r="S61" s="81"/>
      <c r="T61" s="81"/>
      <c r="U61" s="81"/>
      <c r="V61" s="82"/>
      <c r="W61" s="52"/>
    </row>
    <row r="62" spans="2:23" ht="36" thickBot="1">
      <c r="B62" s="83"/>
      <c r="C62" s="84"/>
      <c r="D62" s="84"/>
      <c r="E62" s="84"/>
      <c r="F62" s="84"/>
      <c r="G62" s="84"/>
      <c r="H62" s="84"/>
      <c r="I62" s="84"/>
      <c r="J62" s="84"/>
      <c r="K62" s="84"/>
      <c r="L62" s="84"/>
      <c r="M62" s="84"/>
      <c r="N62" s="84"/>
      <c r="O62" s="84"/>
      <c r="P62" s="84"/>
      <c r="Q62" s="84"/>
      <c r="R62" s="84"/>
      <c r="S62" s="84"/>
      <c r="T62" s="84"/>
      <c r="U62" s="84"/>
      <c r="V62" s="82"/>
      <c r="W62" s="52"/>
    </row>
    <row r="63" spans="2:23"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47" t="s">
        <v>24</v>
      </c>
      <c r="V63" s="59" t="s">
        <v>25</v>
      </c>
      <c r="W63" s="50"/>
    </row>
    <row r="64" spans="2:23" ht="247.5" customHeight="1">
      <c r="B64" s="23" t="s">
        <v>49</v>
      </c>
      <c r="C64" s="78" t="s">
        <v>166</v>
      </c>
      <c r="D64" s="78"/>
      <c r="E64" s="14" t="s">
        <v>167</v>
      </c>
      <c r="F64" s="14" t="s">
        <v>168</v>
      </c>
      <c r="G64" s="12" t="s">
        <v>8</v>
      </c>
      <c r="H64" s="12" t="s">
        <v>14</v>
      </c>
      <c r="I64" s="15">
        <v>0</v>
      </c>
      <c r="J64" s="13" t="s">
        <v>236</v>
      </c>
      <c r="K64" s="15">
        <v>1</v>
      </c>
      <c r="L64" s="12" t="s">
        <v>33</v>
      </c>
      <c r="M64" s="12" t="s">
        <v>19</v>
      </c>
      <c r="N64" s="15"/>
      <c r="O64" s="15">
        <v>1</v>
      </c>
      <c r="P64" s="15"/>
      <c r="Q64" s="15"/>
      <c r="R64" s="15"/>
      <c r="S64" s="15"/>
      <c r="T64" s="15">
        <f>AVERAGE(N64:S64)</f>
        <v>1</v>
      </c>
      <c r="U64" s="54">
        <f>T64/K64</f>
        <v>1</v>
      </c>
      <c r="V64" s="45" t="s">
        <v>237</v>
      </c>
      <c r="W64" s="53"/>
    </row>
    <row r="65" spans="2:23">
      <c r="B65" s="16"/>
      <c r="C65" s="85"/>
      <c r="D65" s="85"/>
      <c r="E65" s="18"/>
      <c r="F65" s="19"/>
      <c r="G65" s="18"/>
      <c r="H65" s="18"/>
      <c r="I65" s="20"/>
      <c r="J65" s="21"/>
      <c r="K65" s="20"/>
      <c r="L65" s="18"/>
      <c r="M65" s="18"/>
      <c r="N65" s="20"/>
      <c r="O65" s="20"/>
      <c r="P65" s="20"/>
      <c r="Q65" s="20"/>
      <c r="R65" s="20"/>
      <c r="S65" s="20"/>
      <c r="T65" s="20" t="e">
        <f t="shared" ref="T65:T78" si="2">AVERAGE(N65:S65)</f>
        <v>#DIV/0!</v>
      </c>
      <c r="U65" s="57" t="e">
        <f t="shared" ref="U65:U78" si="3">T65/K65</f>
        <v>#DIV/0!</v>
      </c>
      <c r="V65" s="4"/>
    </row>
    <row r="66" spans="2:23">
      <c r="B66" s="16"/>
      <c r="C66" s="85"/>
      <c r="D66" s="85"/>
      <c r="E66" s="18"/>
      <c r="F66" s="19"/>
      <c r="G66" s="18"/>
      <c r="H66" s="18"/>
      <c r="I66" s="20"/>
      <c r="J66" s="21"/>
      <c r="K66" s="20"/>
      <c r="L66" s="18"/>
      <c r="M66" s="18"/>
      <c r="N66" s="20"/>
      <c r="O66" s="20"/>
      <c r="P66" s="20"/>
      <c r="Q66" s="20"/>
      <c r="R66" s="20"/>
      <c r="S66" s="20"/>
      <c r="T66" s="20" t="e">
        <f t="shared" si="2"/>
        <v>#DIV/0!</v>
      </c>
      <c r="U66" s="57" t="e">
        <f t="shared" si="3"/>
        <v>#DIV/0!</v>
      </c>
      <c r="V66" s="4"/>
    </row>
    <row r="67" spans="2:23">
      <c r="B67" s="16"/>
      <c r="C67" s="85"/>
      <c r="D67" s="85"/>
      <c r="E67" s="18"/>
      <c r="F67" s="19"/>
      <c r="G67" s="18"/>
      <c r="H67" s="18"/>
      <c r="I67" s="20"/>
      <c r="J67" s="21"/>
      <c r="K67" s="20"/>
      <c r="L67" s="18"/>
      <c r="M67" s="18"/>
      <c r="N67" s="20"/>
      <c r="O67" s="20"/>
      <c r="P67" s="20"/>
      <c r="Q67" s="20"/>
      <c r="R67" s="20"/>
      <c r="S67" s="20"/>
      <c r="T67" s="20" t="e">
        <f t="shared" si="2"/>
        <v>#DIV/0!</v>
      </c>
      <c r="U67" s="57" t="e">
        <f t="shared" si="3"/>
        <v>#DIV/0!</v>
      </c>
      <c r="V67" s="4"/>
    </row>
    <row r="68" spans="2:23">
      <c r="B68" s="16"/>
      <c r="C68" s="85"/>
      <c r="D68" s="85"/>
      <c r="E68" s="18"/>
      <c r="F68" s="19"/>
      <c r="G68" s="18"/>
      <c r="H68" s="18"/>
      <c r="I68" s="20"/>
      <c r="J68" s="21"/>
      <c r="K68" s="20"/>
      <c r="L68" s="18"/>
      <c r="M68" s="18"/>
      <c r="N68" s="20"/>
      <c r="O68" s="20"/>
      <c r="P68" s="20"/>
      <c r="Q68" s="20"/>
      <c r="R68" s="20"/>
      <c r="S68" s="20"/>
      <c r="T68" s="20" t="e">
        <f t="shared" si="2"/>
        <v>#DIV/0!</v>
      </c>
      <c r="U68" s="57" t="e">
        <f t="shared" si="3"/>
        <v>#DIV/0!</v>
      </c>
      <c r="V68" s="4"/>
    </row>
    <row r="69" spans="2:23">
      <c r="B69" s="16"/>
      <c r="C69" s="85"/>
      <c r="D69" s="85"/>
      <c r="E69" s="18"/>
      <c r="F69" s="19"/>
      <c r="G69" s="18"/>
      <c r="H69" s="18"/>
      <c r="I69" s="20"/>
      <c r="J69" s="21"/>
      <c r="K69" s="20"/>
      <c r="L69" s="18"/>
      <c r="M69" s="18"/>
      <c r="N69" s="20"/>
      <c r="O69" s="20"/>
      <c r="P69" s="20"/>
      <c r="Q69" s="20"/>
      <c r="R69" s="20"/>
      <c r="S69" s="20"/>
      <c r="T69" s="20" t="e">
        <f t="shared" si="2"/>
        <v>#DIV/0!</v>
      </c>
      <c r="U69" s="57" t="e">
        <f t="shared" si="3"/>
        <v>#DIV/0!</v>
      </c>
      <c r="V69" s="4"/>
    </row>
    <row r="70" spans="2:23">
      <c r="B70" s="16"/>
      <c r="C70" s="85"/>
      <c r="D70" s="85"/>
      <c r="E70" s="18"/>
      <c r="F70" s="19"/>
      <c r="G70" s="18"/>
      <c r="H70" s="18"/>
      <c r="I70" s="20"/>
      <c r="J70" s="21"/>
      <c r="K70" s="20"/>
      <c r="L70" s="18"/>
      <c r="M70" s="18"/>
      <c r="N70" s="20"/>
      <c r="O70" s="20"/>
      <c r="P70" s="20"/>
      <c r="Q70" s="20"/>
      <c r="R70" s="20"/>
      <c r="S70" s="20"/>
      <c r="T70" s="20" t="e">
        <f t="shared" si="2"/>
        <v>#DIV/0!</v>
      </c>
      <c r="U70" s="57" t="e">
        <f t="shared" si="3"/>
        <v>#DIV/0!</v>
      </c>
      <c r="V70" s="4"/>
    </row>
    <row r="71" spans="2:23">
      <c r="B71" s="16"/>
      <c r="C71" s="85"/>
      <c r="D71" s="85"/>
      <c r="E71" s="18"/>
      <c r="F71" s="19"/>
      <c r="G71" s="18"/>
      <c r="H71" s="18"/>
      <c r="I71" s="20"/>
      <c r="J71" s="21"/>
      <c r="K71" s="20"/>
      <c r="L71" s="18"/>
      <c r="M71" s="18"/>
      <c r="N71" s="20"/>
      <c r="O71" s="20"/>
      <c r="P71" s="20"/>
      <c r="Q71" s="20"/>
      <c r="R71" s="20"/>
      <c r="S71" s="20"/>
      <c r="T71" s="20" t="e">
        <f t="shared" si="2"/>
        <v>#DIV/0!</v>
      </c>
      <c r="U71" s="57" t="e">
        <f t="shared" si="3"/>
        <v>#DIV/0!</v>
      </c>
      <c r="V71" s="4"/>
    </row>
    <row r="72" spans="2:23">
      <c r="B72" s="16"/>
      <c r="C72" s="85"/>
      <c r="D72" s="85"/>
      <c r="E72" s="18"/>
      <c r="F72" s="19"/>
      <c r="G72" s="18"/>
      <c r="H72" s="18"/>
      <c r="I72" s="20"/>
      <c r="J72" s="21"/>
      <c r="K72" s="20"/>
      <c r="L72" s="18"/>
      <c r="M72" s="18"/>
      <c r="N72" s="20"/>
      <c r="O72" s="20"/>
      <c r="P72" s="20"/>
      <c r="Q72" s="20"/>
      <c r="R72" s="20"/>
      <c r="S72" s="20"/>
      <c r="T72" s="20" t="e">
        <f t="shared" si="2"/>
        <v>#DIV/0!</v>
      </c>
      <c r="U72" s="57" t="e">
        <f t="shared" si="3"/>
        <v>#DIV/0!</v>
      </c>
      <c r="V72" s="4"/>
    </row>
    <row r="73" spans="2:23">
      <c r="B73" s="16"/>
      <c r="C73" s="85"/>
      <c r="D73" s="85"/>
      <c r="E73" s="18"/>
      <c r="F73" s="19"/>
      <c r="G73" s="18"/>
      <c r="H73" s="18"/>
      <c r="I73" s="20"/>
      <c r="J73" s="21"/>
      <c r="K73" s="20"/>
      <c r="L73" s="18"/>
      <c r="M73" s="18"/>
      <c r="N73" s="20"/>
      <c r="O73" s="20"/>
      <c r="P73" s="20"/>
      <c r="Q73" s="20"/>
      <c r="R73" s="20"/>
      <c r="S73" s="20"/>
      <c r="T73" s="20" t="e">
        <f t="shared" si="2"/>
        <v>#DIV/0!</v>
      </c>
      <c r="U73" s="57" t="e">
        <f t="shared" si="3"/>
        <v>#DIV/0!</v>
      </c>
      <c r="V73" s="4"/>
    </row>
    <row r="74" spans="2:23">
      <c r="B74" s="16"/>
      <c r="C74" s="85"/>
      <c r="D74" s="85"/>
      <c r="E74" s="18"/>
      <c r="F74" s="19"/>
      <c r="G74" s="18"/>
      <c r="H74" s="18"/>
      <c r="I74" s="20"/>
      <c r="J74" s="21"/>
      <c r="K74" s="20"/>
      <c r="L74" s="18"/>
      <c r="M74" s="18"/>
      <c r="N74" s="20"/>
      <c r="O74" s="20"/>
      <c r="P74" s="20"/>
      <c r="Q74" s="20"/>
      <c r="R74" s="20"/>
      <c r="S74" s="20"/>
      <c r="T74" s="20" t="e">
        <f t="shared" si="2"/>
        <v>#DIV/0!</v>
      </c>
      <c r="U74" s="57" t="e">
        <f t="shared" si="3"/>
        <v>#DIV/0!</v>
      </c>
      <c r="V74" s="4"/>
    </row>
    <row r="75" spans="2:23">
      <c r="B75" s="16"/>
      <c r="C75" s="85"/>
      <c r="D75" s="85"/>
      <c r="E75" s="18"/>
      <c r="F75" s="19"/>
      <c r="G75" s="18"/>
      <c r="H75" s="18"/>
      <c r="I75" s="20"/>
      <c r="J75" s="21"/>
      <c r="K75" s="20"/>
      <c r="L75" s="18"/>
      <c r="M75" s="18"/>
      <c r="N75" s="20"/>
      <c r="O75" s="20"/>
      <c r="P75" s="20"/>
      <c r="Q75" s="20"/>
      <c r="R75" s="20"/>
      <c r="S75" s="20"/>
      <c r="T75" s="20" t="e">
        <f t="shared" si="2"/>
        <v>#DIV/0!</v>
      </c>
      <c r="U75" s="57" t="e">
        <f t="shared" si="3"/>
        <v>#DIV/0!</v>
      </c>
      <c r="V75" s="4"/>
    </row>
    <row r="76" spans="2:23">
      <c r="B76" s="16"/>
      <c r="C76" s="85"/>
      <c r="D76" s="85"/>
      <c r="E76" s="18"/>
      <c r="F76" s="19"/>
      <c r="G76" s="18"/>
      <c r="H76" s="18"/>
      <c r="I76" s="20"/>
      <c r="J76" s="21"/>
      <c r="K76" s="20"/>
      <c r="L76" s="18"/>
      <c r="M76" s="18"/>
      <c r="N76" s="20"/>
      <c r="O76" s="20"/>
      <c r="P76" s="20"/>
      <c r="Q76" s="20"/>
      <c r="R76" s="20"/>
      <c r="S76" s="20"/>
      <c r="T76" s="20" t="e">
        <f t="shared" si="2"/>
        <v>#DIV/0!</v>
      </c>
      <c r="U76" s="57" t="e">
        <f t="shared" si="3"/>
        <v>#DIV/0!</v>
      </c>
      <c r="V76" s="4"/>
    </row>
    <row r="77" spans="2:23">
      <c r="B77" s="16"/>
      <c r="C77" s="85"/>
      <c r="D77" s="85"/>
      <c r="E77" s="18"/>
      <c r="F77" s="19"/>
      <c r="G77" s="18"/>
      <c r="H77" s="18"/>
      <c r="I77" s="20"/>
      <c r="J77" s="21"/>
      <c r="K77" s="20"/>
      <c r="L77" s="18"/>
      <c r="M77" s="18"/>
      <c r="N77" s="20"/>
      <c r="O77" s="20"/>
      <c r="P77" s="20"/>
      <c r="Q77" s="20"/>
      <c r="R77" s="20"/>
      <c r="S77" s="20"/>
      <c r="T77" s="20" t="e">
        <f t="shared" si="2"/>
        <v>#DIV/0!</v>
      </c>
      <c r="U77" s="57" t="e">
        <f t="shared" si="3"/>
        <v>#DIV/0!</v>
      </c>
      <c r="V77" s="4"/>
    </row>
    <row r="78" spans="2:23" ht="16.5" thickBot="1">
      <c r="B78" s="22"/>
      <c r="C78" s="86"/>
      <c r="D78" s="86"/>
      <c r="E78" s="33"/>
      <c r="F78" s="34"/>
      <c r="G78" s="33"/>
      <c r="H78" s="33"/>
      <c r="I78" s="35"/>
      <c r="J78" s="36"/>
      <c r="K78" s="35"/>
      <c r="L78" s="33"/>
      <c r="M78" s="33"/>
      <c r="N78" s="35"/>
      <c r="O78" s="35"/>
      <c r="P78" s="35"/>
      <c r="Q78" s="35"/>
      <c r="R78" s="35"/>
      <c r="S78" s="35"/>
      <c r="T78" s="35" t="e">
        <f t="shared" si="2"/>
        <v>#DIV/0!</v>
      </c>
      <c r="U78" s="58" t="e">
        <f t="shared" si="3"/>
        <v>#DIV/0!</v>
      </c>
      <c r="V78" s="4"/>
    </row>
    <row r="79" spans="2:23" ht="35.25">
      <c r="B79" s="80" t="s">
        <v>47</v>
      </c>
      <c r="C79" s="81"/>
      <c r="D79" s="81"/>
      <c r="E79" s="81"/>
      <c r="F79" s="81"/>
      <c r="G79" s="81"/>
      <c r="H79" s="81"/>
      <c r="I79" s="81"/>
      <c r="J79" s="81"/>
      <c r="K79" s="81"/>
      <c r="L79" s="81"/>
      <c r="M79" s="81"/>
      <c r="N79" s="81"/>
      <c r="O79" s="81"/>
      <c r="P79" s="81"/>
      <c r="Q79" s="81"/>
      <c r="R79" s="81"/>
      <c r="S79" s="81"/>
      <c r="T79" s="81"/>
      <c r="U79" s="81"/>
      <c r="V79" s="82"/>
      <c r="W79" s="52"/>
    </row>
    <row r="80" spans="2:23" ht="36" thickBot="1">
      <c r="B80" s="83"/>
      <c r="C80" s="84"/>
      <c r="D80" s="84"/>
      <c r="E80" s="84"/>
      <c r="F80" s="84"/>
      <c r="G80" s="84"/>
      <c r="H80" s="84"/>
      <c r="I80" s="84"/>
      <c r="J80" s="84"/>
      <c r="K80" s="84"/>
      <c r="L80" s="84"/>
      <c r="M80" s="84"/>
      <c r="N80" s="84"/>
      <c r="O80" s="84"/>
      <c r="P80" s="84"/>
      <c r="Q80" s="84"/>
      <c r="R80" s="84"/>
      <c r="S80" s="84"/>
      <c r="T80" s="84"/>
      <c r="U80" s="84"/>
      <c r="V80" s="82"/>
      <c r="W80" s="52"/>
    </row>
    <row r="81" spans="2:23"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47" t="s">
        <v>24</v>
      </c>
      <c r="V81" s="59" t="s">
        <v>25</v>
      </c>
      <c r="W81" s="50"/>
    </row>
    <row r="82" spans="2:23" ht="126">
      <c r="B82" s="23" t="s">
        <v>49</v>
      </c>
      <c r="C82" s="78" t="s">
        <v>53</v>
      </c>
      <c r="D82" s="78"/>
      <c r="E82" s="14" t="s">
        <v>169</v>
      </c>
      <c r="F82" s="14" t="s">
        <v>170</v>
      </c>
      <c r="G82" s="12" t="s">
        <v>9</v>
      </c>
      <c r="H82" s="12" t="s">
        <v>14</v>
      </c>
      <c r="I82" s="15">
        <v>1</v>
      </c>
      <c r="J82" s="13" t="s">
        <v>171</v>
      </c>
      <c r="K82" s="15">
        <v>1</v>
      </c>
      <c r="L82" s="12" t="s">
        <v>33</v>
      </c>
      <c r="M82" s="12" t="s">
        <v>19</v>
      </c>
      <c r="N82" s="15"/>
      <c r="O82" s="15"/>
      <c r="P82" s="15"/>
      <c r="Q82" s="15"/>
      <c r="R82" s="15"/>
      <c r="S82" s="15"/>
      <c r="T82" s="15" t="e">
        <f>AVERAGE(N82:S82)</f>
        <v>#DIV/0!</v>
      </c>
      <c r="U82" s="54" t="e">
        <f>T82/K82</f>
        <v>#DIV/0!</v>
      </c>
      <c r="V82" s="4"/>
    </row>
    <row r="83" spans="2:23">
      <c r="B83" s="16"/>
      <c r="C83" s="85"/>
      <c r="D83" s="85"/>
      <c r="E83" s="18"/>
      <c r="F83" s="19"/>
      <c r="G83" s="18"/>
      <c r="H83" s="18"/>
      <c r="I83" s="20"/>
      <c r="J83" s="21"/>
      <c r="K83" s="20"/>
      <c r="L83" s="18"/>
      <c r="M83" s="18"/>
      <c r="N83" s="20"/>
      <c r="O83" s="20"/>
      <c r="P83" s="20"/>
      <c r="Q83" s="20"/>
      <c r="R83" s="20"/>
      <c r="S83" s="20"/>
      <c r="T83" s="20" t="e">
        <f t="shared" ref="T83:T96" si="4">AVERAGE(N83:S83)</f>
        <v>#DIV/0!</v>
      </c>
      <c r="U83" s="57" t="e">
        <f t="shared" ref="U83:U96" si="5">T83/K83</f>
        <v>#DIV/0!</v>
      </c>
      <c r="V83" s="4"/>
    </row>
    <row r="84" spans="2:23">
      <c r="B84" s="16"/>
      <c r="C84" s="85"/>
      <c r="D84" s="85"/>
      <c r="E84" s="18"/>
      <c r="F84" s="19"/>
      <c r="G84" s="18"/>
      <c r="H84" s="18"/>
      <c r="I84" s="20"/>
      <c r="J84" s="21"/>
      <c r="K84" s="20"/>
      <c r="L84" s="18"/>
      <c r="M84" s="18"/>
      <c r="N84" s="20"/>
      <c r="O84" s="20"/>
      <c r="P84" s="20"/>
      <c r="Q84" s="20"/>
      <c r="R84" s="20"/>
      <c r="S84" s="20"/>
      <c r="T84" s="20" t="e">
        <f t="shared" si="4"/>
        <v>#DIV/0!</v>
      </c>
      <c r="U84" s="57" t="e">
        <f t="shared" si="5"/>
        <v>#DIV/0!</v>
      </c>
      <c r="V84" s="4"/>
    </row>
    <row r="85" spans="2:23">
      <c r="B85" s="16"/>
      <c r="C85" s="85"/>
      <c r="D85" s="85"/>
      <c r="E85" s="18"/>
      <c r="F85" s="19"/>
      <c r="G85" s="18"/>
      <c r="H85" s="18"/>
      <c r="I85" s="20"/>
      <c r="J85" s="21"/>
      <c r="K85" s="20"/>
      <c r="L85" s="18"/>
      <c r="M85" s="18"/>
      <c r="N85" s="20"/>
      <c r="O85" s="20"/>
      <c r="P85" s="20"/>
      <c r="Q85" s="20"/>
      <c r="R85" s="20"/>
      <c r="S85" s="20"/>
      <c r="T85" s="20" t="e">
        <f t="shared" si="4"/>
        <v>#DIV/0!</v>
      </c>
      <c r="U85" s="57" t="e">
        <f t="shared" si="5"/>
        <v>#DIV/0!</v>
      </c>
      <c r="V85" s="4"/>
    </row>
    <row r="86" spans="2:23">
      <c r="B86" s="16"/>
      <c r="C86" s="85"/>
      <c r="D86" s="85"/>
      <c r="E86" s="18"/>
      <c r="F86" s="19"/>
      <c r="G86" s="18"/>
      <c r="H86" s="18"/>
      <c r="I86" s="20"/>
      <c r="J86" s="21"/>
      <c r="K86" s="20"/>
      <c r="L86" s="18"/>
      <c r="M86" s="18"/>
      <c r="N86" s="20"/>
      <c r="O86" s="20"/>
      <c r="P86" s="20"/>
      <c r="Q86" s="20"/>
      <c r="R86" s="20"/>
      <c r="S86" s="20"/>
      <c r="T86" s="20" t="e">
        <f t="shared" si="4"/>
        <v>#DIV/0!</v>
      </c>
      <c r="U86" s="57" t="e">
        <f t="shared" si="5"/>
        <v>#DIV/0!</v>
      </c>
      <c r="V86" s="4"/>
    </row>
    <row r="87" spans="2:23">
      <c r="B87" s="16"/>
      <c r="C87" s="85"/>
      <c r="D87" s="85"/>
      <c r="E87" s="18"/>
      <c r="F87" s="19"/>
      <c r="G87" s="18"/>
      <c r="H87" s="18"/>
      <c r="I87" s="20"/>
      <c r="J87" s="21"/>
      <c r="K87" s="20"/>
      <c r="L87" s="18"/>
      <c r="M87" s="18"/>
      <c r="N87" s="20"/>
      <c r="O87" s="20"/>
      <c r="P87" s="20"/>
      <c r="Q87" s="20"/>
      <c r="R87" s="20"/>
      <c r="S87" s="20"/>
      <c r="T87" s="20" t="e">
        <f t="shared" si="4"/>
        <v>#DIV/0!</v>
      </c>
      <c r="U87" s="57" t="e">
        <f t="shared" si="5"/>
        <v>#DIV/0!</v>
      </c>
      <c r="V87" s="4"/>
    </row>
    <row r="88" spans="2:23">
      <c r="B88" s="16"/>
      <c r="C88" s="85"/>
      <c r="D88" s="85"/>
      <c r="E88" s="18"/>
      <c r="F88" s="19"/>
      <c r="G88" s="18"/>
      <c r="H88" s="18"/>
      <c r="I88" s="20"/>
      <c r="J88" s="21"/>
      <c r="K88" s="20"/>
      <c r="L88" s="18"/>
      <c r="M88" s="18"/>
      <c r="N88" s="20"/>
      <c r="O88" s="20"/>
      <c r="P88" s="20"/>
      <c r="Q88" s="20"/>
      <c r="R88" s="20"/>
      <c r="S88" s="20"/>
      <c r="T88" s="20" t="e">
        <f t="shared" si="4"/>
        <v>#DIV/0!</v>
      </c>
      <c r="U88" s="57" t="e">
        <f t="shared" si="5"/>
        <v>#DIV/0!</v>
      </c>
      <c r="V88" s="4"/>
    </row>
    <row r="89" spans="2:23">
      <c r="B89" s="16"/>
      <c r="C89" s="85"/>
      <c r="D89" s="85"/>
      <c r="E89" s="18"/>
      <c r="F89" s="19"/>
      <c r="G89" s="18"/>
      <c r="H89" s="18"/>
      <c r="I89" s="20"/>
      <c r="J89" s="21"/>
      <c r="K89" s="20"/>
      <c r="L89" s="18"/>
      <c r="M89" s="18"/>
      <c r="N89" s="20"/>
      <c r="O89" s="20"/>
      <c r="P89" s="20"/>
      <c r="Q89" s="20"/>
      <c r="R89" s="20"/>
      <c r="S89" s="20"/>
      <c r="T89" s="20" t="e">
        <f t="shared" si="4"/>
        <v>#DIV/0!</v>
      </c>
      <c r="U89" s="57" t="e">
        <f t="shared" si="5"/>
        <v>#DIV/0!</v>
      </c>
      <c r="V89" s="4"/>
    </row>
    <row r="90" spans="2:23">
      <c r="B90" s="16"/>
      <c r="C90" s="85"/>
      <c r="D90" s="85"/>
      <c r="E90" s="18"/>
      <c r="F90" s="19"/>
      <c r="G90" s="18"/>
      <c r="H90" s="18"/>
      <c r="I90" s="20"/>
      <c r="J90" s="21"/>
      <c r="K90" s="20"/>
      <c r="L90" s="18"/>
      <c r="M90" s="18"/>
      <c r="N90" s="20"/>
      <c r="O90" s="20"/>
      <c r="P90" s="20"/>
      <c r="Q90" s="20"/>
      <c r="R90" s="20"/>
      <c r="S90" s="20"/>
      <c r="T90" s="20" t="e">
        <f t="shared" si="4"/>
        <v>#DIV/0!</v>
      </c>
      <c r="U90" s="57" t="e">
        <f t="shared" si="5"/>
        <v>#DIV/0!</v>
      </c>
      <c r="V90" s="4"/>
    </row>
    <row r="91" spans="2:23">
      <c r="B91" s="16"/>
      <c r="C91" s="85"/>
      <c r="D91" s="85"/>
      <c r="E91" s="18"/>
      <c r="F91" s="19"/>
      <c r="G91" s="18"/>
      <c r="H91" s="18"/>
      <c r="I91" s="20"/>
      <c r="J91" s="21"/>
      <c r="K91" s="20"/>
      <c r="L91" s="18"/>
      <c r="M91" s="18"/>
      <c r="N91" s="20"/>
      <c r="O91" s="20"/>
      <c r="P91" s="20"/>
      <c r="Q91" s="20"/>
      <c r="R91" s="20"/>
      <c r="S91" s="20"/>
      <c r="T91" s="20" t="e">
        <f t="shared" si="4"/>
        <v>#DIV/0!</v>
      </c>
      <c r="U91" s="57" t="e">
        <f t="shared" si="5"/>
        <v>#DIV/0!</v>
      </c>
      <c r="V91" s="4"/>
    </row>
    <row r="92" spans="2:23">
      <c r="B92" s="16"/>
      <c r="C92" s="85"/>
      <c r="D92" s="85"/>
      <c r="E92" s="18"/>
      <c r="F92" s="19"/>
      <c r="G92" s="18"/>
      <c r="H92" s="18"/>
      <c r="I92" s="20"/>
      <c r="J92" s="21"/>
      <c r="K92" s="20"/>
      <c r="L92" s="18"/>
      <c r="M92" s="18"/>
      <c r="N92" s="20"/>
      <c r="O92" s="20"/>
      <c r="P92" s="20"/>
      <c r="Q92" s="20"/>
      <c r="R92" s="20"/>
      <c r="S92" s="20"/>
      <c r="T92" s="20" t="e">
        <f t="shared" si="4"/>
        <v>#DIV/0!</v>
      </c>
      <c r="U92" s="57" t="e">
        <f t="shared" si="5"/>
        <v>#DIV/0!</v>
      </c>
      <c r="V92" s="4"/>
    </row>
    <row r="93" spans="2:23">
      <c r="B93" s="16"/>
      <c r="C93" s="85"/>
      <c r="D93" s="85"/>
      <c r="E93" s="18"/>
      <c r="F93" s="19"/>
      <c r="G93" s="18"/>
      <c r="H93" s="18"/>
      <c r="I93" s="20"/>
      <c r="J93" s="21"/>
      <c r="K93" s="20"/>
      <c r="L93" s="18"/>
      <c r="M93" s="18"/>
      <c r="N93" s="20"/>
      <c r="O93" s="20"/>
      <c r="P93" s="20"/>
      <c r="Q93" s="20"/>
      <c r="R93" s="20"/>
      <c r="S93" s="20"/>
      <c r="T93" s="20" t="e">
        <f t="shared" si="4"/>
        <v>#DIV/0!</v>
      </c>
      <c r="U93" s="57" t="e">
        <f t="shared" si="5"/>
        <v>#DIV/0!</v>
      </c>
      <c r="V93" s="4"/>
    </row>
    <row r="94" spans="2:23">
      <c r="B94" s="16"/>
      <c r="C94" s="85"/>
      <c r="D94" s="85"/>
      <c r="E94" s="18"/>
      <c r="F94" s="19"/>
      <c r="G94" s="18"/>
      <c r="H94" s="18"/>
      <c r="I94" s="20"/>
      <c r="J94" s="21"/>
      <c r="K94" s="20"/>
      <c r="L94" s="18"/>
      <c r="M94" s="18"/>
      <c r="N94" s="20"/>
      <c r="O94" s="20"/>
      <c r="P94" s="20"/>
      <c r="Q94" s="20"/>
      <c r="R94" s="20"/>
      <c r="S94" s="20"/>
      <c r="T94" s="20" t="e">
        <f t="shared" si="4"/>
        <v>#DIV/0!</v>
      </c>
      <c r="U94" s="57" t="e">
        <f t="shared" si="5"/>
        <v>#DIV/0!</v>
      </c>
      <c r="V94" s="4"/>
    </row>
    <row r="95" spans="2:23">
      <c r="B95" s="16"/>
      <c r="C95" s="85"/>
      <c r="D95" s="85"/>
      <c r="E95" s="18"/>
      <c r="F95" s="19"/>
      <c r="G95" s="18"/>
      <c r="H95" s="18"/>
      <c r="I95" s="20"/>
      <c r="J95" s="21"/>
      <c r="K95" s="20"/>
      <c r="L95" s="18"/>
      <c r="M95" s="18"/>
      <c r="N95" s="20"/>
      <c r="O95" s="20"/>
      <c r="P95" s="20"/>
      <c r="Q95" s="20"/>
      <c r="R95" s="20"/>
      <c r="S95" s="20"/>
      <c r="T95" s="20" t="e">
        <f t="shared" si="4"/>
        <v>#DIV/0!</v>
      </c>
      <c r="U95" s="57" t="e">
        <f t="shared" si="5"/>
        <v>#DIV/0!</v>
      </c>
      <c r="V95" s="4"/>
    </row>
    <row r="96" spans="2:23">
      <c r="B96" s="16"/>
      <c r="C96" s="85"/>
      <c r="D96" s="85"/>
      <c r="E96" s="18"/>
      <c r="F96" s="19"/>
      <c r="G96" s="18"/>
      <c r="H96" s="18"/>
      <c r="I96" s="20"/>
      <c r="J96" s="21"/>
      <c r="K96" s="20"/>
      <c r="L96" s="18"/>
      <c r="M96" s="18"/>
      <c r="N96" s="20"/>
      <c r="O96" s="20"/>
      <c r="P96" s="20"/>
      <c r="Q96" s="20"/>
      <c r="R96" s="20"/>
      <c r="S96" s="20"/>
      <c r="T96" s="20" t="e">
        <f t="shared" si="4"/>
        <v>#DIV/0!</v>
      </c>
      <c r="U96" s="57" t="e">
        <f t="shared" si="5"/>
        <v>#DIV/0!</v>
      </c>
      <c r="V96" s="4"/>
    </row>
  </sheetData>
  <sheetProtection pivotTables="0"/>
  <mergeCells count="92">
    <mergeCell ref="C95:D95"/>
    <mergeCell ref="C96:D96"/>
    <mergeCell ref="C89:D89"/>
    <mergeCell ref="C90:D90"/>
    <mergeCell ref="C91:D91"/>
    <mergeCell ref="C92:D92"/>
    <mergeCell ref="C93:D93"/>
    <mergeCell ref="C94:D94"/>
    <mergeCell ref="C88:D88"/>
    <mergeCell ref="C76:D76"/>
    <mergeCell ref="C77:D77"/>
    <mergeCell ref="C78:D78"/>
    <mergeCell ref="B79:V80"/>
    <mergeCell ref="C81:D81"/>
    <mergeCell ref="C82:D82"/>
    <mergeCell ref="C83:D83"/>
    <mergeCell ref="C84:D84"/>
    <mergeCell ref="C85:D85"/>
    <mergeCell ref="C86:D86"/>
    <mergeCell ref="C87:D87"/>
    <mergeCell ref="C75:D75"/>
    <mergeCell ref="C64:D64"/>
    <mergeCell ref="C65:D65"/>
    <mergeCell ref="C66:D66"/>
    <mergeCell ref="C67:D67"/>
    <mergeCell ref="C68:D68"/>
    <mergeCell ref="C69:D69"/>
    <mergeCell ref="C70:D70"/>
    <mergeCell ref="C71:D71"/>
    <mergeCell ref="C72:D72"/>
    <mergeCell ref="C73:D73"/>
    <mergeCell ref="C74:D74"/>
    <mergeCell ref="C63:D63"/>
    <mergeCell ref="C51:D51"/>
    <mergeCell ref="C52:D52"/>
    <mergeCell ref="C53:D53"/>
    <mergeCell ref="C54:D54"/>
    <mergeCell ref="C55:D55"/>
    <mergeCell ref="C56:D56"/>
    <mergeCell ref="C57:D57"/>
    <mergeCell ref="C58:D58"/>
    <mergeCell ref="C59:D59"/>
    <mergeCell ref="C60:D60"/>
    <mergeCell ref="B61:V62"/>
    <mergeCell ref="C50:D50"/>
    <mergeCell ref="C39:D39"/>
    <mergeCell ref="C40:D40"/>
    <mergeCell ref="C41:D41"/>
    <mergeCell ref="C42:D42"/>
    <mergeCell ref="C43:D43"/>
    <mergeCell ref="C44:D44"/>
    <mergeCell ref="C45:D45"/>
    <mergeCell ref="C46:D46"/>
    <mergeCell ref="C47:D47"/>
    <mergeCell ref="C48:D48"/>
    <mergeCell ref="C49:D49"/>
    <mergeCell ref="C38:D38"/>
    <mergeCell ref="C27:D27"/>
    <mergeCell ref="C28:D28"/>
    <mergeCell ref="C29:D29"/>
    <mergeCell ref="C30:D30"/>
    <mergeCell ref="C31:D31"/>
    <mergeCell ref="C32:D32"/>
    <mergeCell ref="C33:D33"/>
    <mergeCell ref="C34:D34"/>
    <mergeCell ref="C35:D35"/>
    <mergeCell ref="C36:D36"/>
    <mergeCell ref="C37:D37"/>
    <mergeCell ref="C26:D26"/>
    <mergeCell ref="C15:D15"/>
    <mergeCell ref="C16:D16"/>
    <mergeCell ref="C17:D17"/>
    <mergeCell ref="C18:D18"/>
    <mergeCell ref="C19:D19"/>
    <mergeCell ref="C20:D20"/>
    <mergeCell ref="C21:D21"/>
    <mergeCell ref="C22:D22"/>
    <mergeCell ref="C23:D23"/>
    <mergeCell ref="C24:D24"/>
    <mergeCell ref="C25:D25"/>
    <mergeCell ref="C14:D14"/>
    <mergeCell ref="B2:C4"/>
    <mergeCell ref="D2:V4"/>
    <mergeCell ref="C6:D6"/>
    <mergeCell ref="X6:Y6"/>
    <mergeCell ref="C7:D7"/>
    <mergeCell ref="C8:D8"/>
    <mergeCell ref="C9:D9"/>
    <mergeCell ref="C10:D10"/>
    <mergeCell ref="C11:D11"/>
    <mergeCell ref="C12:D12"/>
    <mergeCell ref="C13:D13"/>
  </mergeCells>
  <conditionalFormatting sqref="N7:U60">
    <cfRule type="cellIs" dxfId="209" priority="13" operator="lessThan">
      <formula>0.7</formula>
    </cfRule>
    <cfRule type="cellIs" dxfId="208" priority="14" operator="between">
      <formula>0.7</formula>
      <formula>0.9</formula>
    </cfRule>
    <cfRule type="cellIs" dxfId="207" priority="15" operator="greaterThan">
      <formula>0.9</formula>
    </cfRule>
  </conditionalFormatting>
  <conditionalFormatting sqref="N64:U64 T65:U78">
    <cfRule type="cellIs" dxfId="206" priority="10" operator="lessThan">
      <formula>0.7</formula>
    </cfRule>
    <cfRule type="cellIs" dxfId="205" priority="11" operator="between">
      <formula>0.7</formula>
      <formula>0.9</formula>
    </cfRule>
    <cfRule type="cellIs" dxfId="204" priority="12" operator="greaterThan">
      <formula>0.9</formula>
    </cfRule>
  </conditionalFormatting>
  <conditionalFormatting sqref="N65:S78">
    <cfRule type="cellIs" dxfId="203" priority="7" operator="lessThan">
      <formula>0.7</formula>
    </cfRule>
    <cfRule type="cellIs" dxfId="202" priority="8" operator="between">
      <formula>0.7</formula>
      <formula>0.9</formula>
    </cfRule>
    <cfRule type="cellIs" dxfId="201" priority="9" operator="greaterThan">
      <formula>0.9</formula>
    </cfRule>
  </conditionalFormatting>
  <conditionalFormatting sqref="N82:U82 T83:U96">
    <cfRule type="cellIs" dxfId="200" priority="4" operator="lessThan">
      <formula>0.7</formula>
    </cfRule>
    <cfRule type="cellIs" dxfId="199" priority="5" operator="between">
      <formula>0.7</formula>
      <formula>0.9</formula>
    </cfRule>
    <cfRule type="cellIs" dxfId="198" priority="6" operator="greaterThan">
      <formula>0.9</formula>
    </cfRule>
  </conditionalFormatting>
  <conditionalFormatting sqref="N83:S96">
    <cfRule type="cellIs" dxfId="197" priority="1" operator="lessThan">
      <formula>0.7</formula>
    </cfRule>
    <cfRule type="cellIs" dxfId="196" priority="2" operator="between">
      <formula>0.7</formula>
      <formula>0.9</formula>
    </cfRule>
    <cfRule type="cellIs" dxfId="195" priority="3" operator="greaterThan">
      <formula>0.9</formula>
    </cfRule>
  </conditionalFormatting>
  <dataValidations count="5">
    <dataValidation type="list" allowBlank="1" showInputMessage="1" showErrorMessage="1" sqref="B7:B60 B64:B78 B82:B96" xr:uid="{B142B7F5-1DF8-D64E-9998-26D190B85C2E}">
      <formula1>$AE$7:$AE$10</formula1>
    </dataValidation>
    <dataValidation type="list" allowBlank="1" showInputMessage="1" showErrorMessage="1" sqref="M7:M60 M64:M78 M82:M96" xr:uid="{A9AB2FBE-4B4C-6C4E-83F6-D290AE2A8137}">
      <formula1>$AD$7:$AD$12</formula1>
    </dataValidation>
    <dataValidation type="list" allowBlank="1" showInputMessage="1" showErrorMessage="1" sqref="L82:L96 L7:L60 L64:L78" xr:uid="{ADCC64FB-2A14-264E-B348-2003A9E09A02}">
      <formula1>$AC$7:$AC$10</formula1>
    </dataValidation>
    <dataValidation type="list" allowBlank="1" showInputMessage="1" showErrorMessage="1" sqref="H7:H60 H64:H78 H82:H96" xr:uid="{51E78A0D-8F4B-E249-BA64-EFB1103E290D}">
      <formula1>$AB$7:$AB$9</formula1>
    </dataValidation>
    <dataValidation type="list" allowBlank="1" showInputMessage="1" showErrorMessage="1" sqref="G82:G96 G64:G78 G7:G60" xr:uid="{EAB99556-2060-0543-8988-8387F5E6F8B8}">
      <formula1>$AA$7:$AA$11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EAC1D-CB24-8C46-9A3A-91E2DB878549}">
  <dimension ref="B1:AD96"/>
  <sheetViews>
    <sheetView workbookViewId="0">
      <pane xSplit="5" ySplit="5" topLeftCell="S90" activePane="bottomRight" state="frozen"/>
      <selection pane="topRight" activeCell="E1" sqref="E1"/>
      <selection pane="bottomLeft" activeCell="A6" sqref="A6"/>
      <selection pane="bottomRight" activeCell="V64" sqref="V64"/>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30" width="10.875" style="1" hidden="1" customWidth="1"/>
    <col min="31" max="16384" width="10.875" style="1"/>
  </cols>
  <sheetData>
    <row r="1" spans="2:30" ht="6.95" customHeight="1"/>
    <row r="2" spans="2:30" ht="15.95" customHeight="1">
      <c r="B2" s="71"/>
      <c r="C2" s="72"/>
      <c r="D2" s="73" t="s">
        <v>7</v>
      </c>
      <c r="E2" s="74"/>
      <c r="F2" s="74"/>
      <c r="G2" s="74"/>
      <c r="H2" s="74"/>
      <c r="I2" s="74"/>
      <c r="J2" s="74"/>
      <c r="K2" s="74"/>
      <c r="L2" s="74"/>
      <c r="M2" s="74"/>
      <c r="N2" s="74"/>
      <c r="O2" s="74"/>
      <c r="P2" s="74"/>
      <c r="Q2" s="74"/>
      <c r="R2" s="74"/>
      <c r="S2" s="74"/>
      <c r="T2" s="74"/>
      <c r="U2" s="74"/>
      <c r="V2" s="74"/>
    </row>
    <row r="3" spans="2:30">
      <c r="B3" s="71"/>
      <c r="C3" s="72"/>
      <c r="D3" s="73"/>
      <c r="E3" s="74"/>
      <c r="F3" s="74"/>
      <c r="G3" s="74"/>
      <c r="H3" s="74"/>
      <c r="I3" s="74"/>
      <c r="J3" s="74"/>
      <c r="K3" s="74"/>
      <c r="L3" s="74"/>
      <c r="M3" s="74"/>
      <c r="N3" s="74"/>
      <c r="O3" s="74"/>
      <c r="P3" s="74"/>
      <c r="Q3" s="74"/>
      <c r="R3" s="74"/>
      <c r="S3" s="74"/>
      <c r="T3" s="74"/>
      <c r="U3" s="74"/>
      <c r="V3" s="74"/>
    </row>
    <row r="4" spans="2:30" ht="48" customHeight="1">
      <c r="B4" s="71"/>
      <c r="C4" s="72"/>
      <c r="D4" s="73"/>
      <c r="E4" s="74"/>
      <c r="F4" s="74"/>
      <c r="G4" s="74"/>
      <c r="H4" s="74"/>
      <c r="I4" s="74"/>
      <c r="J4" s="74"/>
      <c r="K4" s="74"/>
      <c r="L4" s="74"/>
      <c r="M4" s="74"/>
      <c r="N4" s="74"/>
      <c r="O4" s="74"/>
      <c r="P4" s="74"/>
      <c r="Q4" s="74"/>
      <c r="R4" s="74"/>
      <c r="S4" s="74"/>
      <c r="T4" s="74"/>
      <c r="U4" s="74"/>
      <c r="V4" s="74"/>
    </row>
    <row r="5" spans="2:30" ht="5.0999999999999996" customHeight="1" thickBot="1">
      <c r="B5" s="2"/>
      <c r="C5" s="2"/>
      <c r="D5" s="2"/>
      <c r="E5" s="2"/>
      <c r="F5" s="2"/>
      <c r="G5" s="2"/>
      <c r="H5" s="2"/>
      <c r="I5" s="2"/>
      <c r="J5" s="2"/>
      <c r="K5" s="2"/>
      <c r="L5" s="2"/>
      <c r="M5" s="2"/>
    </row>
    <row r="6" spans="2:30"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Z6" s="1" t="s">
        <v>3</v>
      </c>
      <c r="AA6" s="1" t="s">
        <v>6</v>
      </c>
      <c r="AB6" s="1" t="s">
        <v>12</v>
      </c>
      <c r="AC6" s="1" t="s">
        <v>32</v>
      </c>
      <c r="AD6" s="1" t="s">
        <v>44</v>
      </c>
    </row>
    <row r="7" spans="2:30" ht="68.099999999999994" customHeight="1" thickBot="1">
      <c r="B7" s="24" t="s">
        <v>49</v>
      </c>
      <c r="C7" s="89" t="s">
        <v>53</v>
      </c>
      <c r="D7" s="90"/>
      <c r="E7" s="12" t="s">
        <v>54</v>
      </c>
      <c r="F7" s="14" t="s">
        <v>42</v>
      </c>
      <c r="G7" s="14" t="s">
        <v>9</v>
      </c>
      <c r="H7" s="12" t="s">
        <v>16</v>
      </c>
      <c r="I7" s="15" t="s">
        <v>55</v>
      </c>
      <c r="J7" s="13" t="s">
        <v>56</v>
      </c>
      <c r="K7" s="15" t="s">
        <v>55</v>
      </c>
      <c r="L7" s="12" t="s">
        <v>51</v>
      </c>
      <c r="M7" s="12" t="s">
        <v>17</v>
      </c>
      <c r="N7" s="15">
        <v>1</v>
      </c>
      <c r="O7" s="15">
        <v>1</v>
      </c>
      <c r="P7" s="15">
        <v>1</v>
      </c>
      <c r="Q7" s="15">
        <v>0</v>
      </c>
      <c r="R7" s="15">
        <v>0</v>
      </c>
      <c r="S7" s="15">
        <v>0</v>
      </c>
      <c r="T7" s="11">
        <f>AVERAGE(N7:P7)</f>
        <v>1</v>
      </c>
      <c r="U7" s="66">
        <f>MAX(T7,K7)</f>
        <v>1</v>
      </c>
      <c r="V7" s="62" t="s">
        <v>281</v>
      </c>
      <c r="X7" s="8" t="s">
        <v>35</v>
      </c>
      <c r="Y7" s="44" t="s">
        <v>38</v>
      </c>
      <c r="Z7" s="3" t="s">
        <v>8</v>
      </c>
      <c r="AA7" s="3" t="s">
        <v>14</v>
      </c>
      <c r="AB7" s="3" t="s">
        <v>33</v>
      </c>
      <c r="AC7" s="3" t="s">
        <v>17</v>
      </c>
      <c r="AD7" s="1" t="s">
        <v>45</v>
      </c>
    </row>
    <row r="8" spans="2:30" ht="87" customHeight="1" thickBot="1">
      <c r="B8" s="17" t="s">
        <v>49</v>
      </c>
      <c r="C8" s="89" t="s">
        <v>53</v>
      </c>
      <c r="D8" s="90"/>
      <c r="E8" s="12" t="s">
        <v>57</v>
      </c>
      <c r="F8" s="14" t="s">
        <v>58</v>
      </c>
      <c r="G8" s="12" t="s">
        <v>9</v>
      </c>
      <c r="H8" s="12" t="s">
        <v>16</v>
      </c>
      <c r="I8" s="15" t="s">
        <v>59</v>
      </c>
      <c r="J8" s="13" t="s">
        <v>60</v>
      </c>
      <c r="K8" s="15" t="s">
        <v>59</v>
      </c>
      <c r="L8" s="4" t="s">
        <v>52</v>
      </c>
      <c r="M8" s="4" t="s">
        <v>21</v>
      </c>
      <c r="N8" s="11"/>
      <c r="O8" s="11"/>
      <c r="P8" s="11"/>
      <c r="Q8" s="11"/>
      <c r="R8" s="11"/>
      <c r="S8" s="11"/>
      <c r="T8" s="11">
        <v>0</v>
      </c>
      <c r="U8" s="11">
        <v>0</v>
      </c>
      <c r="V8" s="62" t="s">
        <v>287</v>
      </c>
      <c r="X8" s="9" t="s">
        <v>36</v>
      </c>
      <c r="Y8" s="44" t="s">
        <v>39</v>
      </c>
      <c r="Z8" s="3" t="s">
        <v>9</v>
      </c>
      <c r="AA8" s="3" t="s">
        <v>15</v>
      </c>
      <c r="AB8" s="3" t="s">
        <v>34</v>
      </c>
      <c r="AC8" s="3" t="s">
        <v>18</v>
      </c>
      <c r="AD8" s="1" t="s">
        <v>48</v>
      </c>
    </row>
    <row r="9" spans="2:30" ht="82.5" customHeight="1" thickBot="1">
      <c r="B9" s="17" t="s">
        <v>49</v>
      </c>
      <c r="C9" s="89" t="s">
        <v>53</v>
      </c>
      <c r="D9" s="90"/>
      <c r="E9" s="12" t="s">
        <v>61</v>
      </c>
      <c r="F9" s="14" t="s">
        <v>62</v>
      </c>
      <c r="G9" s="4" t="s">
        <v>9</v>
      </c>
      <c r="H9" s="12" t="s">
        <v>16</v>
      </c>
      <c r="I9" s="15">
        <v>1</v>
      </c>
      <c r="J9" s="13" t="s">
        <v>43</v>
      </c>
      <c r="K9" s="15">
        <v>1</v>
      </c>
      <c r="L9" s="4" t="s">
        <v>33</v>
      </c>
      <c r="M9" s="4" t="s">
        <v>17</v>
      </c>
      <c r="N9" s="11">
        <v>1</v>
      </c>
      <c r="O9" s="11">
        <v>1</v>
      </c>
      <c r="P9" s="11">
        <v>1</v>
      </c>
      <c r="Q9" s="11"/>
      <c r="R9" s="11"/>
      <c r="S9" s="11"/>
      <c r="T9" s="11">
        <f>AVERAGE(N9:S9)</f>
        <v>1</v>
      </c>
      <c r="U9" s="11">
        <f t="shared" ref="U9" si="0">T9/K9</f>
        <v>1</v>
      </c>
      <c r="V9" s="62" t="s">
        <v>288</v>
      </c>
      <c r="X9" s="10" t="s">
        <v>37</v>
      </c>
      <c r="Y9" s="44" t="s">
        <v>40</v>
      </c>
      <c r="Z9" s="3" t="s">
        <v>10</v>
      </c>
      <c r="AA9" s="3" t="s">
        <v>16</v>
      </c>
      <c r="AB9" s="3" t="s">
        <v>51</v>
      </c>
      <c r="AC9" s="3" t="s">
        <v>19</v>
      </c>
      <c r="AD9" s="1" t="s">
        <v>49</v>
      </c>
    </row>
    <row r="10" spans="2:30" ht="158.25" customHeight="1" thickBot="1">
      <c r="B10" s="17" t="s">
        <v>49</v>
      </c>
      <c r="C10" s="91" t="s">
        <v>53</v>
      </c>
      <c r="D10" s="92"/>
      <c r="E10" s="37" t="s">
        <v>63</v>
      </c>
      <c r="F10" s="14" t="s">
        <v>64</v>
      </c>
      <c r="G10" s="4" t="s">
        <v>10</v>
      </c>
      <c r="H10" s="12" t="s">
        <v>16</v>
      </c>
      <c r="I10" s="15">
        <v>1</v>
      </c>
      <c r="J10" s="13" t="s">
        <v>65</v>
      </c>
      <c r="K10" s="15">
        <v>1</v>
      </c>
      <c r="L10" s="4" t="s">
        <v>33</v>
      </c>
      <c r="M10" s="4" t="s">
        <v>17</v>
      </c>
      <c r="N10" s="11">
        <v>1.01</v>
      </c>
      <c r="O10" s="11">
        <v>1.01</v>
      </c>
      <c r="P10" s="11">
        <v>1.05</v>
      </c>
      <c r="Q10" s="11"/>
      <c r="R10" s="11"/>
      <c r="S10" s="11"/>
      <c r="T10" s="11">
        <f t="shared" ref="T10:T60" si="1">AVERAGE(N10:S10)</f>
        <v>1.0233333333333334</v>
      </c>
      <c r="U10" s="11">
        <f t="shared" ref="U10:U60" si="2">T10/K10</f>
        <v>1.0233333333333334</v>
      </c>
      <c r="V10" s="21" t="s">
        <v>296</v>
      </c>
      <c r="Z10" s="3" t="s">
        <v>161</v>
      </c>
      <c r="AA10" s="3"/>
      <c r="AB10" s="3" t="s">
        <v>52</v>
      </c>
      <c r="AC10" s="3" t="s">
        <v>20</v>
      </c>
      <c r="AD10" s="1" t="s">
        <v>50</v>
      </c>
    </row>
    <row r="11" spans="2:30" ht="158.25" customHeight="1" thickBot="1">
      <c r="B11" s="26" t="s">
        <v>49</v>
      </c>
      <c r="C11" s="91" t="s">
        <v>53</v>
      </c>
      <c r="D11" s="92"/>
      <c r="E11" s="37" t="s">
        <v>66</v>
      </c>
      <c r="F11" s="14" t="s">
        <v>67</v>
      </c>
      <c r="G11" s="4" t="s">
        <v>8</v>
      </c>
      <c r="H11" s="12" t="s">
        <v>16</v>
      </c>
      <c r="I11" s="15">
        <v>1</v>
      </c>
      <c r="J11" s="13" t="s">
        <v>68</v>
      </c>
      <c r="K11" s="15">
        <v>1</v>
      </c>
      <c r="L11" s="4" t="s">
        <v>33</v>
      </c>
      <c r="M11" s="4" t="s">
        <v>17</v>
      </c>
      <c r="N11" s="11">
        <v>1</v>
      </c>
      <c r="O11" s="11">
        <v>1</v>
      </c>
      <c r="P11" s="11">
        <v>1</v>
      </c>
      <c r="Q11" s="11"/>
      <c r="R11" s="11"/>
      <c r="S11" s="11"/>
      <c r="T11" s="11">
        <f t="shared" si="1"/>
        <v>1</v>
      </c>
      <c r="U11" s="11">
        <f t="shared" si="2"/>
        <v>1</v>
      </c>
      <c r="V11" s="21" t="s">
        <v>290</v>
      </c>
      <c r="Z11" s="3" t="s">
        <v>238</v>
      </c>
      <c r="AA11" s="3"/>
      <c r="AB11" s="3"/>
      <c r="AC11" s="3" t="s">
        <v>21</v>
      </c>
    </row>
    <row r="12" spans="2:30" ht="111" customHeight="1" thickBot="1">
      <c r="B12" s="26" t="s">
        <v>49</v>
      </c>
      <c r="C12" s="91" t="s">
        <v>53</v>
      </c>
      <c r="D12" s="92"/>
      <c r="E12" s="37" t="s">
        <v>69</v>
      </c>
      <c r="F12" s="14" t="s">
        <v>70</v>
      </c>
      <c r="G12" s="4" t="s">
        <v>8</v>
      </c>
      <c r="H12" s="12" t="s">
        <v>16</v>
      </c>
      <c r="I12" s="15">
        <v>0.96</v>
      </c>
      <c r="J12" s="13" t="s">
        <v>71</v>
      </c>
      <c r="K12" s="15">
        <v>0.96</v>
      </c>
      <c r="L12" s="4" t="s">
        <v>33</v>
      </c>
      <c r="M12" s="4" t="s">
        <v>17</v>
      </c>
      <c r="N12" s="11">
        <v>0.59</v>
      </c>
      <c r="O12" s="11">
        <v>1.44</v>
      </c>
      <c r="P12" s="11">
        <v>1.02</v>
      </c>
      <c r="Q12" s="11"/>
      <c r="R12" s="11"/>
      <c r="S12" s="11"/>
      <c r="T12" s="11">
        <f>AVERAGE(N12:S12)</f>
        <v>1.0166666666666666</v>
      </c>
      <c r="U12" s="11">
        <f>T12/K12</f>
        <v>1.0590277777777777</v>
      </c>
      <c r="V12" s="40" t="s">
        <v>213</v>
      </c>
      <c r="Z12" s="3"/>
      <c r="AA12" s="3"/>
      <c r="AB12" s="3"/>
      <c r="AC12" s="3" t="s">
        <v>22</v>
      </c>
    </row>
    <row r="13" spans="2:30" ht="110.25" customHeight="1">
      <c r="B13" s="26" t="s">
        <v>49</v>
      </c>
      <c r="C13" s="91" t="s">
        <v>53</v>
      </c>
      <c r="D13" s="92"/>
      <c r="E13" s="37" t="s">
        <v>72</v>
      </c>
      <c r="F13" s="14" t="s">
        <v>73</v>
      </c>
      <c r="G13" s="4" t="s">
        <v>8</v>
      </c>
      <c r="H13" s="12" t="s">
        <v>16</v>
      </c>
      <c r="I13" s="15">
        <v>1</v>
      </c>
      <c r="J13" s="13" t="s">
        <v>74</v>
      </c>
      <c r="K13" s="15">
        <v>1</v>
      </c>
      <c r="L13" s="4" t="s">
        <v>33</v>
      </c>
      <c r="M13" s="4" t="s">
        <v>19</v>
      </c>
      <c r="N13" s="11"/>
      <c r="O13" s="11"/>
      <c r="P13" s="11">
        <v>1</v>
      </c>
      <c r="Q13" s="11"/>
      <c r="R13" s="11"/>
      <c r="S13" s="11"/>
      <c r="T13" s="11">
        <f t="shared" si="1"/>
        <v>1</v>
      </c>
      <c r="U13" s="11">
        <f t="shared" si="2"/>
        <v>1</v>
      </c>
      <c r="V13" s="63" t="s">
        <v>291</v>
      </c>
    </row>
    <row r="14" spans="2:30">
      <c r="B14" s="26"/>
      <c r="C14" s="70"/>
      <c r="D14" s="70"/>
      <c r="E14" s="4"/>
      <c r="F14" s="4"/>
      <c r="G14" s="4"/>
      <c r="H14" s="4"/>
      <c r="I14" s="11"/>
      <c r="J14" s="4"/>
      <c r="K14" s="11"/>
      <c r="L14" s="4"/>
      <c r="M14" s="4"/>
      <c r="N14" s="11"/>
      <c r="O14" s="11"/>
      <c r="P14" s="11"/>
      <c r="Q14" s="11"/>
      <c r="R14" s="11"/>
      <c r="S14" s="11"/>
      <c r="T14" s="11" t="e">
        <f t="shared" si="1"/>
        <v>#DIV/0!</v>
      </c>
      <c r="U14" s="11" t="e">
        <f t="shared" si="2"/>
        <v>#DIV/0!</v>
      </c>
      <c r="V14" s="4"/>
    </row>
    <row r="15" spans="2:30">
      <c r="B15" s="26"/>
      <c r="C15" s="70"/>
      <c r="D15" s="70"/>
      <c r="E15" s="4"/>
      <c r="F15" s="4"/>
      <c r="G15" s="4"/>
      <c r="H15" s="4"/>
      <c r="I15" s="11"/>
      <c r="J15" s="4"/>
      <c r="K15" s="11"/>
      <c r="L15" s="4"/>
      <c r="M15" s="4"/>
      <c r="N15" s="11"/>
      <c r="O15" s="11"/>
      <c r="P15" s="11"/>
      <c r="Q15" s="11"/>
      <c r="R15" s="11"/>
      <c r="S15" s="11"/>
      <c r="T15" s="11" t="e">
        <f t="shared" si="1"/>
        <v>#DIV/0!</v>
      </c>
      <c r="U15" s="11" t="e">
        <f t="shared" si="2"/>
        <v>#DIV/0!</v>
      </c>
      <c r="V15" s="4"/>
    </row>
    <row r="16" spans="2:30">
      <c r="B16" s="26"/>
      <c r="C16" s="70"/>
      <c r="D16" s="70"/>
      <c r="E16" s="4"/>
      <c r="F16" s="4"/>
      <c r="G16" s="4"/>
      <c r="H16" s="4"/>
      <c r="I16" s="11"/>
      <c r="J16" s="4"/>
      <c r="K16" s="11"/>
      <c r="L16" s="4"/>
      <c r="M16" s="4"/>
      <c r="N16" s="11"/>
      <c r="O16" s="11"/>
      <c r="P16" s="11"/>
      <c r="Q16" s="11"/>
      <c r="R16" s="11"/>
      <c r="S16" s="11"/>
      <c r="T16" s="11" t="e">
        <f t="shared" si="1"/>
        <v>#DIV/0!</v>
      </c>
      <c r="U16" s="11" t="e">
        <f t="shared" si="2"/>
        <v>#DIV/0!</v>
      </c>
      <c r="V16" s="4"/>
    </row>
    <row r="17" spans="2:22">
      <c r="B17" s="26"/>
      <c r="C17" s="70"/>
      <c r="D17" s="70"/>
      <c r="E17" s="4"/>
      <c r="F17" s="4"/>
      <c r="G17" s="4"/>
      <c r="H17" s="4"/>
      <c r="I17" s="11"/>
      <c r="J17" s="4"/>
      <c r="K17" s="11"/>
      <c r="L17" s="4"/>
      <c r="M17" s="4"/>
      <c r="N17" s="11"/>
      <c r="O17" s="11"/>
      <c r="P17" s="11"/>
      <c r="Q17" s="11"/>
      <c r="R17" s="11"/>
      <c r="S17" s="11"/>
      <c r="T17" s="11" t="e">
        <f t="shared" si="1"/>
        <v>#DIV/0!</v>
      </c>
      <c r="U17" s="11" t="e">
        <f t="shared" si="2"/>
        <v>#DIV/0!</v>
      </c>
      <c r="V17" s="4"/>
    </row>
    <row r="18" spans="2:22">
      <c r="B18" s="26"/>
      <c r="C18" s="70"/>
      <c r="D18" s="70"/>
      <c r="E18" s="4"/>
      <c r="F18" s="4"/>
      <c r="G18" s="4"/>
      <c r="H18" s="4"/>
      <c r="I18" s="11"/>
      <c r="J18" s="4"/>
      <c r="K18" s="11"/>
      <c r="L18" s="4"/>
      <c r="M18" s="4"/>
      <c r="N18" s="11"/>
      <c r="O18" s="11"/>
      <c r="P18" s="11"/>
      <c r="Q18" s="11"/>
      <c r="R18" s="11"/>
      <c r="S18" s="11"/>
      <c r="T18" s="11" t="e">
        <f t="shared" si="1"/>
        <v>#DIV/0!</v>
      </c>
      <c r="U18" s="11" t="e">
        <f t="shared" si="2"/>
        <v>#DIV/0!</v>
      </c>
      <c r="V18" s="4"/>
    </row>
    <row r="19" spans="2:22">
      <c r="B19" s="26"/>
      <c r="C19" s="70"/>
      <c r="D19" s="70"/>
      <c r="E19" s="4"/>
      <c r="F19" s="4"/>
      <c r="G19" s="4"/>
      <c r="H19" s="4"/>
      <c r="I19" s="11"/>
      <c r="J19" s="4"/>
      <c r="K19" s="11"/>
      <c r="L19" s="4"/>
      <c r="M19" s="4"/>
      <c r="N19" s="11"/>
      <c r="O19" s="11"/>
      <c r="P19" s="11"/>
      <c r="Q19" s="11"/>
      <c r="R19" s="11"/>
      <c r="S19" s="11"/>
      <c r="T19" s="11" t="e">
        <f t="shared" si="1"/>
        <v>#DIV/0!</v>
      </c>
      <c r="U19" s="11" t="e">
        <f t="shared" si="2"/>
        <v>#DIV/0!</v>
      </c>
      <c r="V19" s="4"/>
    </row>
    <row r="20" spans="2:22">
      <c r="B20" s="26"/>
      <c r="C20" s="70"/>
      <c r="D20" s="70"/>
      <c r="E20" s="4"/>
      <c r="F20" s="4"/>
      <c r="G20" s="4"/>
      <c r="H20" s="4"/>
      <c r="I20" s="11"/>
      <c r="J20" s="4"/>
      <c r="K20" s="11"/>
      <c r="L20" s="4"/>
      <c r="M20" s="4"/>
      <c r="N20" s="11"/>
      <c r="O20" s="11"/>
      <c r="P20" s="11"/>
      <c r="Q20" s="11"/>
      <c r="R20" s="11"/>
      <c r="S20" s="11"/>
      <c r="T20" s="11" t="e">
        <f t="shared" si="1"/>
        <v>#DIV/0!</v>
      </c>
      <c r="U20" s="11" t="e">
        <f t="shared" si="2"/>
        <v>#DIV/0!</v>
      </c>
      <c r="V20" s="4"/>
    </row>
    <row r="21" spans="2:22">
      <c r="B21" s="26"/>
      <c r="C21" s="70"/>
      <c r="D21" s="70"/>
      <c r="E21" s="4"/>
      <c r="F21" s="4"/>
      <c r="G21" s="4"/>
      <c r="H21" s="4"/>
      <c r="I21" s="11"/>
      <c r="J21" s="4"/>
      <c r="K21" s="11"/>
      <c r="L21" s="4"/>
      <c r="M21" s="4"/>
      <c r="N21" s="11"/>
      <c r="O21" s="11"/>
      <c r="P21" s="11"/>
      <c r="Q21" s="11"/>
      <c r="R21" s="11"/>
      <c r="S21" s="11"/>
      <c r="T21" s="11" t="e">
        <f t="shared" si="1"/>
        <v>#DIV/0!</v>
      </c>
      <c r="U21" s="11" t="e">
        <f t="shared" si="2"/>
        <v>#DIV/0!</v>
      </c>
      <c r="V21" s="4"/>
    </row>
    <row r="22" spans="2:22">
      <c r="B22" s="26"/>
      <c r="C22" s="70"/>
      <c r="D22" s="70"/>
      <c r="E22" s="4"/>
      <c r="F22" s="4"/>
      <c r="G22" s="4"/>
      <c r="H22" s="4"/>
      <c r="I22" s="11"/>
      <c r="J22" s="4"/>
      <c r="K22" s="11"/>
      <c r="L22" s="4"/>
      <c r="M22" s="4"/>
      <c r="N22" s="11"/>
      <c r="O22" s="11"/>
      <c r="P22" s="11"/>
      <c r="Q22" s="11"/>
      <c r="R22" s="11"/>
      <c r="S22" s="11"/>
      <c r="T22" s="11" t="e">
        <f t="shared" si="1"/>
        <v>#DIV/0!</v>
      </c>
      <c r="U22" s="11" t="e">
        <f t="shared" si="2"/>
        <v>#DIV/0!</v>
      </c>
      <c r="V22" s="4"/>
    </row>
    <row r="23" spans="2:22">
      <c r="B23" s="26"/>
      <c r="C23" s="70"/>
      <c r="D23" s="70"/>
      <c r="E23" s="4"/>
      <c r="F23" s="4"/>
      <c r="G23" s="4"/>
      <c r="H23" s="4"/>
      <c r="I23" s="11"/>
      <c r="J23" s="4"/>
      <c r="K23" s="11"/>
      <c r="L23" s="4"/>
      <c r="M23" s="4"/>
      <c r="N23" s="11"/>
      <c r="O23" s="11"/>
      <c r="P23" s="11"/>
      <c r="Q23" s="11"/>
      <c r="R23" s="11"/>
      <c r="S23" s="11"/>
      <c r="T23" s="11" t="e">
        <f t="shared" si="1"/>
        <v>#DIV/0!</v>
      </c>
      <c r="U23" s="11" t="e">
        <f t="shared" si="2"/>
        <v>#DIV/0!</v>
      </c>
      <c r="V23" s="4"/>
    </row>
    <row r="24" spans="2:22">
      <c r="B24" s="26"/>
      <c r="C24" s="70"/>
      <c r="D24" s="70"/>
      <c r="E24" s="4"/>
      <c r="F24" s="4"/>
      <c r="G24" s="4"/>
      <c r="H24" s="4"/>
      <c r="I24" s="11"/>
      <c r="J24" s="4"/>
      <c r="K24" s="11"/>
      <c r="L24" s="4"/>
      <c r="M24" s="4"/>
      <c r="N24" s="11"/>
      <c r="O24" s="11"/>
      <c r="P24" s="11"/>
      <c r="Q24" s="11"/>
      <c r="R24" s="11"/>
      <c r="S24" s="11"/>
      <c r="T24" s="11" t="e">
        <f t="shared" si="1"/>
        <v>#DIV/0!</v>
      </c>
      <c r="U24" s="11" t="e">
        <f t="shared" si="2"/>
        <v>#DIV/0!</v>
      </c>
      <c r="V24" s="4"/>
    </row>
    <row r="25" spans="2:22">
      <c r="B25" s="26"/>
      <c r="C25" s="70"/>
      <c r="D25" s="70"/>
      <c r="E25" s="4"/>
      <c r="F25" s="4"/>
      <c r="G25" s="4"/>
      <c r="H25" s="4"/>
      <c r="I25" s="11"/>
      <c r="J25" s="4"/>
      <c r="K25" s="11"/>
      <c r="L25" s="4"/>
      <c r="M25" s="4"/>
      <c r="N25" s="11"/>
      <c r="O25" s="11"/>
      <c r="P25" s="11"/>
      <c r="Q25" s="11"/>
      <c r="R25" s="11"/>
      <c r="S25" s="11"/>
      <c r="T25" s="11" t="e">
        <f t="shared" si="1"/>
        <v>#DIV/0!</v>
      </c>
      <c r="U25" s="11" t="e">
        <f t="shared" si="2"/>
        <v>#DIV/0!</v>
      </c>
      <c r="V25" s="4"/>
    </row>
    <row r="26" spans="2:22">
      <c r="B26" s="26"/>
      <c r="C26" s="70"/>
      <c r="D26" s="70"/>
      <c r="E26" s="4"/>
      <c r="F26" s="4"/>
      <c r="G26" s="4"/>
      <c r="H26" s="4"/>
      <c r="I26" s="11"/>
      <c r="J26" s="4"/>
      <c r="K26" s="11"/>
      <c r="L26" s="4"/>
      <c r="M26" s="4"/>
      <c r="N26" s="11"/>
      <c r="O26" s="11"/>
      <c r="P26" s="11"/>
      <c r="Q26" s="11"/>
      <c r="R26" s="11"/>
      <c r="S26" s="11"/>
      <c r="T26" s="11" t="e">
        <f t="shared" si="1"/>
        <v>#DIV/0!</v>
      </c>
      <c r="U26" s="11" t="e">
        <f t="shared" si="2"/>
        <v>#DIV/0!</v>
      </c>
      <c r="V26" s="4"/>
    </row>
    <row r="27" spans="2:22">
      <c r="B27" s="26"/>
      <c r="C27" s="70"/>
      <c r="D27" s="70"/>
      <c r="E27" s="4"/>
      <c r="F27" s="4"/>
      <c r="G27" s="4"/>
      <c r="H27" s="4"/>
      <c r="I27" s="11"/>
      <c r="J27" s="4"/>
      <c r="K27" s="11"/>
      <c r="L27" s="4"/>
      <c r="M27" s="4"/>
      <c r="N27" s="11"/>
      <c r="O27" s="11"/>
      <c r="P27" s="11"/>
      <c r="Q27" s="11"/>
      <c r="R27" s="11"/>
      <c r="S27" s="11"/>
      <c r="T27" s="11" t="e">
        <f t="shared" si="1"/>
        <v>#DIV/0!</v>
      </c>
      <c r="U27" s="11" t="e">
        <f t="shared" si="2"/>
        <v>#DIV/0!</v>
      </c>
      <c r="V27" s="4"/>
    </row>
    <row r="28" spans="2:22">
      <c r="B28" s="26"/>
      <c r="C28" s="70"/>
      <c r="D28" s="70"/>
      <c r="E28" s="4"/>
      <c r="F28" s="4"/>
      <c r="G28" s="4"/>
      <c r="H28" s="4"/>
      <c r="I28" s="11"/>
      <c r="J28" s="4"/>
      <c r="K28" s="11"/>
      <c r="L28" s="4"/>
      <c r="M28" s="4"/>
      <c r="N28" s="11"/>
      <c r="O28" s="11"/>
      <c r="P28" s="11"/>
      <c r="Q28" s="11"/>
      <c r="R28" s="11"/>
      <c r="S28" s="11"/>
      <c r="T28" s="11" t="e">
        <f t="shared" si="1"/>
        <v>#DIV/0!</v>
      </c>
      <c r="U28" s="11" t="e">
        <f t="shared" si="2"/>
        <v>#DIV/0!</v>
      </c>
      <c r="V28" s="4"/>
    </row>
    <row r="29" spans="2:22">
      <c r="B29" s="26"/>
      <c r="C29" s="70"/>
      <c r="D29" s="70"/>
      <c r="E29" s="4"/>
      <c r="F29" s="4"/>
      <c r="G29" s="4"/>
      <c r="H29" s="4"/>
      <c r="I29" s="11"/>
      <c r="J29" s="4"/>
      <c r="K29" s="11"/>
      <c r="L29" s="4"/>
      <c r="M29" s="4"/>
      <c r="N29" s="11"/>
      <c r="O29" s="11"/>
      <c r="P29" s="11"/>
      <c r="Q29" s="11"/>
      <c r="R29" s="11"/>
      <c r="S29" s="11"/>
      <c r="T29" s="11" t="e">
        <f t="shared" si="1"/>
        <v>#DIV/0!</v>
      </c>
      <c r="U29" s="11" t="e">
        <f t="shared" si="2"/>
        <v>#DIV/0!</v>
      </c>
      <c r="V29" s="4"/>
    </row>
    <row r="30" spans="2:22">
      <c r="B30" s="26"/>
      <c r="C30" s="70"/>
      <c r="D30" s="70"/>
      <c r="E30" s="4"/>
      <c r="F30" s="4"/>
      <c r="G30" s="4"/>
      <c r="H30" s="4"/>
      <c r="I30" s="11"/>
      <c r="J30" s="4"/>
      <c r="K30" s="11"/>
      <c r="L30" s="4"/>
      <c r="M30" s="4"/>
      <c r="N30" s="11"/>
      <c r="O30" s="11"/>
      <c r="P30" s="11"/>
      <c r="Q30" s="11"/>
      <c r="R30" s="11"/>
      <c r="S30" s="11"/>
      <c r="T30" s="11" t="e">
        <f t="shared" si="1"/>
        <v>#DIV/0!</v>
      </c>
      <c r="U30" s="11" t="e">
        <f t="shared" si="2"/>
        <v>#DIV/0!</v>
      </c>
      <c r="V30" s="4"/>
    </row>
    <row r="31" spans="2:22">
      <c r="B31" s="26"/>
      <c r="C31" s="70"/>
      <c r="D31" s="70"/>
      <c r="E31" s="4"/>
      <c r="F31" s="4"/>
      <c r="G31" s="4"/>
      <c r="H31" s="4"/>
      <c r="I31" s="11"/>
      <c r="J31" s="4"/>
      <c r="K31" s="11"/>
      <c r="L31" s="4"/>
      <c r="M31" s="4"/>
      <c r="N31" s="11"/>
      <c r="O31" s="11"/>
      <c r="P31" s="11"/>
      <c r="Q31" s="11"/>
      <c r="R31" s="11"/>
      <c r="S31" s="11"/>
      <c r="T31" s="11" t="e">
        <f t="shared" si="1"/>
        <v>#DIV/0!</v>
      </c>
      <c r="U31" s="11" t="e">
        <f t="shared" si="2"/>
        <v>#DIV/0!</v>
      </c>
      <c r="V31" s="4"/>
    </row>
    <row r="32" spans="2:22">
      <c r="B32" s="26"/>
      <c r="C32" s="70"/>
      <c r="D32" s="70"/>
      <c r="E32" s="4"/>
      <c r="F32" s="4"/>
      <c r="G32" s="4"/>
      <c r="H32" s="4"/>
      <c r="I32" s="11"/>
      <c r="J32" s="4"/>
      <c r="K32" s="11"/>
      <c r="L32" s="4"/>
      <c r="M32" s="4"/>
      <c r="N32" s="11"/>
      <c r="O32" s="11"/>
      <c r="P32" s="11"/>
      <c r="Q32" s="11"/>
      <c r="R32" s="11"/>
      <c r="S32" s="11"/>
      <c r="T32" s="11" t="e">
        <f t="shared" si="1"/>
        <v>#DIV/0!</v>
      </c>
      <c r="U32" s="11" t="e">
        <f t="shared" si="2"/>
        <v>#DIV/0!</v>
      </c>
      <c r="V32" s="4"/>
    </row>
    <row r="33" spans="2:22">
      <c r="B33" s="26"/>
      <c r="C33" s="70"/>
      <c r="D33" s="70"/>
      <c r="E33" s="4"/>
      <c r="F33" s="4"/>
      <c r="G33" s="4"/>
      <c r="H33" s="4"/>
      <c r="I33" s="11"/>
      <c r="J33" s="4"/>
      <c r="K33" s="11"/>
      <c r="L33" s="4"/>
      <c r="M33" s="4"/>
      <c r="N33" s="11"/>
      <c r="O33" s="11"/>
      <c r="P33" s="11"/>
      <c r="Q33" s="11"/>
      <c r="R33" s="11"/>
      <c r="S33" s="11"/>
      <c r="T33" s="11" t="e">
        <f t="shared" si="1"/>
        <v>#DIV/0!</v>
      </c>
      <c r="U33" s="11" t="e">
        <f t="shared" si="2"/>
        <v>#DIV/0!</v>
      </c>
      <c r="V33" s="4"/>
    </row>
    <row r="34" spans="2:22">
      <c r="B34" s="26"/>
      <c r="C34" s="70"/>
      <c r="D34" s="70"/>
      <c r="E34" s="4"/>
      <c r="F34" s="4"/>
      <c r="G34" s="4"/>
      <c r="H34" s="4"/>
      <c r="I34" s="11"/>
      <c r="J34" s="4"/>
      <c r="K34" s="11"/>
      <c r="L34" s="4"/>
      <c r="M34" s="4"/>
      <c r="N34" s="11"/>
      <c r="O34" s="11"/>
      <c r="P34" s="11"/>
      <c r="Q34" s="11"/>
      <c r="R34" s="11"/>
      <c r="S34" s="11"/>
      <c r="T34" s="11" t="e">
        <f t="shared" si="1"/>
        <v>#DIV/0!</v>
      </c>
      <c r="U34" s="11" t="e">
        <f t="shared" si="2"/>
        <v>#DIV/0!</v>
      </c>
      <c r="V34" s="4"/>
    </row>
    <row r="35" spans="2:22">
      <c r="B35" s="26"/>
      <c r="C35" s="70"/>
      <c r="D35" s="70"/>
      <c r="E35" s="4"/>
      <c r="F35" s="4"/>
      <c r="G35" s="4"/>
      <c r="H35" s="4"/>
      <c r="I35" s="11"/>
      <c r="J35" s="4"/>
      <c r="K35" s="11"/>
      <c r="L35" s="4"/>
      <c r="M35" s="4"/>
      <c r="N35" s="11"/>
      <c r="O35" s="11"/>
      <c r="P35" s="11"/>
      <c r="Q35" s="11"/>
      <c r="R35" s="11"/>
      <c r="S35" s="11"/>
      <c r="T35" s="11" t="e">
        <f t="shared" si="1"/>
        <v>#DIV/0!</v>
      </c>
      <c r="U35" s="11" t="e">
        <f t="shared" si="2"/>
        <v>#DIV/0!</v>
      </c>
      <c r="V35" s="4"/>
    </row>
    <row r="36" spans="2:22">
      <c r="B36" s="26"/>
      <c r="C36" s="70"/>
      <c r="D36" s="70"/>
      <c r="E36" s="4"/>
      <c r="F36" s="4"/>
      <c r="G36" s="4"/>
      <c r="H36" s="4"/>
      <c r="I36" s="11"/>
      <c r="J36" s="4"/>
      <c r="K36" s="11"/>
      <c r="L36" s="4"/>
      <c r="M36" s="4"/>
      <c r="N36" s="11"/>
      <c r="O36" s="11"/>
      <c r="P36" s="11"/>
      <c r="Q36" s="11"/>
      <c r="R36" s="11"/>
      <c r="S36" s="11"/>
      <c r="T36" s="11" t="e">
        <f t="shared" si="1"/>
        <v>#DIV/0!</v>
      </c>
      <c r="U36" s="11" t="e">
        <f t="shared" si="2"/>
        <v>#DIV/0!</v>
      </c>
      <c r="V36" s="4"/>
    </row>
    <row r="37" spans="2:22">
      <c r="B37" s="26"/>
      <c r="C37" s="70"/>
      <c r="D37" s="70"/>
      <c r="E37" s="4"/>
      <c r="F37" s="4"/>
      <c r="G37" s="4"/>
      <c r="H37" s="4"/>
      <c r="I37" s="11"/>
      <c r="J37" s="4"/>
      <c r="K37" s="11"/>
      <c r="L37" s="4"/>
      <c r="M37" s="4"/>
      <c r="N37" s="11"/>
      <c r="O37" s="11"/>
      <c r="P37" s="11"/>
      <c r="Q37" s="11"/>
      <c r="R37" s="11"/>
      <c r="S37" s="11"/>
      <c r="T37" s="11" t="e">
        <f t="shared" si="1"/>
        <v>#DIV/0!</v>
      </c>
      <c r="U37" s="11" t="e">
        <f t="shared" si="2"/>
        <v>#DIV/0!</v>
      </c>
      <c r="V37" s="4"/>
    </row>
    <row r="38" spans="2:22">
      <c r="B38" s="26"/>
      <c r="C38" s="70"/>
      <c r="D38" s="70"/>
      <c r="E38" s="4"/>
      <c r="F38" s="4"/>
      <c r="G38" s="4"/>
      <c r="H38" s="4"/>
      <c r="I38" s="11"/>
      <c r="J38" s="4"/>
      <c r="K38" s="11"/>
      <c r="L38" s="4"/>
      <c r="M38" s="4"/>
      <c r="N38" s="11"/>
      <c r="O38" s="11"/>
      <c r="P38" s="11"/>
      <c r="Q38" s="11"/>
      <c r="R38" s="11"/>
      <c r="S38" s="11"/>
      <c r="T38" s="11" t="e">
        <f t="shared" si="1"/>
        <v>#DIV/0!</v>
      </c>
      <c r="U38" s="11" t="e">
        <f t="shared" si="2"/>
        <v>#DIV/0!</v>
      </c>
      <c r="V38" s="4"/>
    </row>
    <row r="39" spans="2:22">
      <c r="B39" s="26"/>
      <c r="C39" s="70"/>
      <c r="D39" s="70"/>
      <c r="E39" s="4"/>
      <c r="F39" s="4"/>
      <c r="G39" s="4"/>
      <c r="H39" s="4"/>
      <c r="I39" s="11"/>
      <c r="J39" s="4"/>
      <c r="K39" s="11"/>
      <c r="L39" s="4"/>
      <c r="M39" s="4"/>
      <c r="N39" s="11"/>
      <c r="O39" s="11"/>
      <c r="P39" s="11"/>
      <c r="Q39" s="11"/>
      <c r="R39" s="11"/>
      <c r="S39" s="11"/>
      <c r="T39" s="11" t="e">
        <f t="shared" si="1"/>
        <v>#DIV/0!</v>
      </c>
      <c r="U39" s="11" t="e">
        <f t="shared" si="2"/>
        <v>#DIV/0!</v>
      </c>
      <c r="V39" s="4"/>
    </row>
    <row r="40" spans="2:22">
      <c r="B40" s="26"/>
      <c r="C40" s="70"/>
      <c r="D40" s="70"/>
      <c r="E40" s="4"/>
      <c r="F40" s="4"/>
      <c r="G40" s="4"/>
      <c r="H40" s="4"/>
      <c r="I40" s="11"/>
      <c r="J40" s="4"/>
      <c r="K40" s="11"/>
      <c r="L40" s="4"/>
      <c r="M40" s="4"/>
      <c r="N40" s="11"/>
      <c r="O40" s="11"/>
      <c r="P40" s="11"/>
      <c r="Q40" s="11"/>
      <c r="R40" s="11"/>
      <c r="S40" s="11"/>
      <c r="T40" s="11" t="e">
        <f t="shared" si="1"/>
        <v>#DIV/0!</v>
      </c>
      <c r="U40" s="11" t="e">
        <f t="shared" si="2"/>
        <v>#DIV/0!</v>
      </c>
      <c r="V40" s="4"/>
    </row>
    <row r="41" spans="2:22">
      <c r="B41" s="26"/>
      <c r="C41" s="70"/>
      <c r="D41" s="70"/>
      <c r="E41" s="4"/>
      <c r="F41" s="4"/>
      <c r="G41" s="4"/>
      <c r="H41" s="4"/>
      <c r="I41" s="11"/>
      <c r="J41" s="4"/>
      <c r="K41" s="11"/>
      <c r="L41" s="4"/>
      <c r="M41" s="4"/>
      <c r="N41" s="11"/>
      <c r="O41" s="11"/>
      <c r="P41" s="11"/>
      <c r="Q41" s="11"/>
      <c r="R41" s="11"/>
      <c r="S41" s="11"/>
      <c r="T41" s="11" t="e">
        <f t="shared" si="1"/>
        <v>#DIV/0!</v>
      </c>
      <c r="U41" s="11" t="e">
        <f t="shared" si="2"/>
        <v>#DIV/0!</v>
      </c>
      <c r="V41" s="4"/>
    </row>
    <row r="42" spans="2:22">
      <c r="B42" s="26"/>
      <c r="C42" s="70"/>
      <c r="D42" s="70"/>
      <c r="E42" s="4"/>
      <c r="F42" s="4"/>
      <c r="G42" s="4"/>
      <c r="H42" s="4"/>
      <c r="I42" s="11"/>
      <c r="J42" s="4"/>
      <c r="K42" s="11"/>
      <c r="L42" s="4"/>
      <c r="M42" s="4"/>
      <c r="N42" s="11"/>
      <c r="O42" s="11"/>
      <c r="P42" s="11"/>
      <c r="Q42" s="11"/>
      <c r="R42" s="11"/>
      <c r="S42" s="11"/>
      <c r="T42" s="11" t="e">
        <f t="shared" si="1"/>
        <v>#DIV/0!</v>
      </c>
      <c r="U42" s="11" t="e">
        <f t="shared" si="2"/>
        <v>#DIV/0!</v>
      </c>
      <c r="V42" s="4"/>
    </row>
    <row r="43" spans="2:22">
      <c r="B43" s="26"/>
      <c r="C43" s="70"/>
      <c r="D43" s="70"/>
      <c r="E43" s="4"/>
      <c r="F43" s="4"/>
      <c r="G43" s="4"/>
      <c r="H43" s="4"/>
      <c r="I43" s="11"/>
      <c r="J43" s="4"/>
      <c r="K43" s="11"/>
      <c r="L43" s="4"/>
      <c r="M43" s="4"/>
      <c r="N43" s="11"/>
      <c r="O43" s="11"/>
      <c r="P43" s="11"/>
      <c r="Q43" s="11"/>
      <c r="R43" s="11"/>
      <c r="S43" s="11"/>
      <c r="T43" s="11" t="e">
        <f t="shared" si="1"/>
        <v>#DIV/0!</v>
      </c>
      <c r="U43" s="11" t="e">
        <f t="shared" si="2"/>
        <v>#DIV/0!</v>
      </c>
      <c r="V43" s="4"/>
    </row>
    <row r="44" spans="2:22">
      <c r="B44" s="26"/>
      <c r="C44" s="70"/>
      <c r="D44" s="70"/>
      <c r="E44" s="4"/>
      <c r="F44" s="4"/>
      <c r="G44" s="4"/>
      <c r="H44" s="4"/>
      <c r="I44" s="11"/>
      <c r="J44" s="4"/>
      <c r="K44" s="11"/>
      <c r="L44" s="4"/>
      <c r="M44" s="4"/>
      <c r="N44" s="11"/>
      <c r="O44" s="11"/>
      <c r="P44" s="11"/>
      <c r="Q44" s="11"/>
      <c r="R44" s="11"/>
      <c r="S44" s="11"/>
      <c r="T44" s="11" t="e">
        <f t="shared" si="1"/>
        <v>#DIV/0!</v>
      </c>
      <c r="U44" s="11" t="e">
        <f t="shared" si="2"/>
        <v>#DIV/0!</v>
      </c>
      <c r="V44" s="4"/>
    </row>
    <row r="45" spans="2:22">
      <c r="B45" s="26"/>
      <c r="C45" s="70"/>
      <c r="D45" s="70"/>
      <c r="E45" s="4"/>
      <c r="F45" s="4"/>
      <c r="G45" s="4"/>
      <c r="H45" s="4"/>
      <c r="I45" s="11"/>
      <c r="J45" s="4"/>
      <c r="K45" s="11"/>
      <c r="L45" s="4"/>
      <c r="M45" s="4"/>
      <c r="N45" s="11"/>
      <c r="O45" s="11"/>
      <c r="P45" s="11"/>
      <c r="Q45" s="11"/>
      <c r="R45" s="11"/>
      <c r="S45" s="11"/>
      <c r="T45" s="11" t="e">
        <f t="shared" si="1"/>
        <v>#DIV/0!</v>
      </c>
      <c r="U45" s="11" t="e">
        <f t="shared" si="2"/>
        <v>#DIV/0!</v>
      </c>
      <c r="V45" s="4"/>
    </row>
    <row r="46" spans="2:22">
      <c r="B46" s="26"/>
      <c r="C46" s="70"/>
      <c r="D46" s="70"/>
      <c r="E46" s="4"/>
      <c r="F46" s="4"/>
      <c r="G46" s="4"/>
      <c r="H46" s="4"/>
      <c r="I46" s="11"/>
      <c r="J46" s="4"/>
      <c r="K46" s="11"/>
      <c r="L46" s="4"/>
      <c r="M46" s="4"/>
      <c r="N46" s="11"/>
      <c r="O46" s="11"/>
      <c r="P46" s="11"/>
      <c r="Q46" s="11"/>
      <c r="R46" s="11"/>
      <c r="S46" s="11"/>
      <c r="T46" s="11" t="e">
        <f t="shared" si="1"/>
        <v>#DIV/0!</v>
      </c>
      <c r="U46" s="11" t="e">
        <f t="shared" si="2"/>
        <v>#DIV/0!</v>
      </c>
      <c r="V46" s="4"/>
    </row>
    <row r="47" spans="2:22">
      <c r="B47" s="26"/>
      <c r="C47" s="70"/>
      <c r="D47" s="70"/>
      <c r="E47" s="4"/>
      <c r="F47" s="4"/>
      <c r="G47" s="4"/>
      <c r="H47" s="4"/>
      <c r="I47" s="11"/>
      <c r="J47" s="4"/>
      <c r="K47" s="11"/>
      <c r="L47" s="4"/>
      <c r="M47" s="4"/>
      <c r="N47" s="11"/>
      <c r="O47" s="11"/>
      <c r="P47" s="11"/>
      <c r="Q47" s="11"/>
      <c r="R47" s="11"/>
      <c r="S47" s="11"/>
      <c r="T47" s="11" t="e">
        <f t="shared" si="1"/>
        <v>#DIV/0!</v>
      </c>
      <c r="U47" s="11" t="e">
        <f t="shared" si="2"/>
        <v>#DIV/0!</v>
      </c>
      <c r="V47" s="4"/>
    </row>
    <row r="48" spans="2:22">
      <c r="B48" s="26"/>
      <c r="C48" s="70"/>
      <c r="D48" s="70"/>
      <c r="E48" s="4"/>
      <c r="F48" s="4"/>
      <c r="G48" s="4"/>
      <c r="H48" s="4"/>
      <c r="I48" s="11"/>
      <c r="J48" s="4"/>
      <c r="K48" s="11"/>
      <c r="L48" s="4"/>
      <c r="M48" s="4"/>
      <c r="N48" s="11"/>
      <c r="O48" s="11"/>
      <c r="P48" s="11"/>
      <c r="Q48" s="11"/>
      <c r="R48" s="11"/>
      <c r="S48" s="11"/>
      <c r="T48" s="11" t="e">
        <f t="shared" si="1"/>
        <v>#DIV/0!</v>
      </c>
      <c r="U48" s="11" t="e">
        <f t="shared" si="2"/>
        <v>#DIV/0!</v>
      </c>
      <c r="V48" s="4"/>
    </row>
    <row r="49" spans="2:22">
      <c r="B49" s="26"/>
      <c r="C49" s="70"/>
      <c r="D49" s="70"/>
      <c r="E49" s="4"/>
      <c r="F49" s="4"/>
      <c r="G49" s="4"/>
      <c r="H49" s="4"/>
      <c r="I49" s="11"/>
      <c r="J49" s="4"/>
      <c r="K49" s="11"/>
      <c r="L49" s="4"/>
      <c r="M49" s="4"/>
      <c r="N49" s="11"/>
      <c r="O49" s="11"/>
      <c r="P49" s="11"/>
      <c r="Q49" s="11"/>
      <c r="R49" s="11"/>
      <c r="S49" s="11"/>
      <c r="T49" s="11" t="e">
        <f t="shared" si="1"/>
        <v>#DIV/0!</v>
      </c>
      <c r="U49" s="11" t="e">
        <f t="shared" si="2"/>
        <v>#DIV/0!</v>
      </c>
      <c r="V49" s="4"/>
    </row>
    <row r="50" spans="2:22">
      <c r="B50" s="26"/>
      <c r="C50" s="70"/>
      <c r="D50" s="70"/>
      <c r="E50" s="4"/>
      <c r="F50" s="4"/>
      <c r="G50" s="4"/>
      <c r="H50" s="4"/>
      <c r="I50" s="11"/>
      <c r="J50" s="4"/>
      <c r="K50" s="11"/>
      <c r="L50" s="4"/>
      <c r="M50" s="4"/>
      <c r="N50" s="11"/>
      <c r="O50" s="11"/>
      <c r="P50" s="11"/>
      <c r="Q50" s="11"/>
      <c r="R50" s="11"/>
      <c r="S50" s="11"/>
      <c r="T50" s="11" t="e">
        <f t="shared" si="1"/>
        <v>#DIV/0!</v>
      </c>
      <c r="U50" s="11" t="e">
        <f t="shared" si="2"/>
        <v>#DIV/0!</v>
      </c>
      <c r="V50" s="4"/>
    </row>
    <row r="51" spans="2:22">
      <c r="B51" s="26"/>
      <c r="C51" s="70"/>
      <c r="D51" s="70"/>
      <c r="E51" s="4"/>
      <c r="F51" s="4"/>
      <c r="G51" s="4"/>
      <c r="H51" s="4"/>
      <c r="I51" s="11"/>
      <c r="J51" s="4"/>
      <c r="K51" s="11"/>
      <c r="L51" s="4"/>
      <c r="M51" s="4"/>
      <c r="N51" s="11"/>
      <c r="O51" s="11"/>
      <c r="P51" s="11"/>
      <c r="Q51" s="11"/>
      <c r="R51" s="11"/>
      <c r="S51" s="11"/>
      <c r="T51" s="11" t="e">
        <f t="shared" si="1"/>
        <v>#DIV/0!</v>
      </c>
      <c r="U51" s="11" t="e">
        <f t="shared" si="2"/>
        <v>#DIV/0!</v>
      </c>
      <c r="V51" s="4"/>
    </row>
    <row r="52" spans="2:22">
      <c r="B52" s="26"/>
      <c r="C52" s="70"/>
      <c r="D52" s="70"/>
      <c r="E52" s="4"/>
      <c r="F52" s="4"/>
      <c r="G52" s="4"/>
      <c r="H52" s="4"/>
      <c r="I52" s="11"/>
      <c r="J52" s="4"/>
      <c r="K52" s="11"/>
      <c r="L52" s="4"/>
      <c r="M52" s="4"/>
      <c r="N52" s="11"/>
      <c r="O52" s="11"/>
      <c r="P52" s="11"/>
      <c r="Q52" s="11"/>
      <c r="R52" s="11"/>
      <c r="S52" s="11"/>
      <c r="T52" s="11" t="e">
        <f t="shared" si="1"/>
        <v>#DIV/0!</v>
      </c>
      <c r="U52" s="11" t="e">
        <f t="shared" si="2"/>
        <v>#DIV/0!</v>
      </c>
      <c r="V52" s="4"/>
    </row>
    <row r="53" spans="2:22">
      <c r="B53" s="26"/>
      <c r="C53" s="70"/>
      <c r="D53" s="70"/>
      <c r="E53" s="4"/>
      <c r="F53" s="4"/>
      <c r="G53" s="4"/>
      <c r="H53" s="4"/>
      <c r="I53" s="11"/>
      <c r="J53" s="4"/>
      <c r="K53" s="11"/>
      <c r="L53" s="4"/>
      <c r="M53" s="4"/>
      <c r="N53" s="11"/>
      <c r="O53" s="11"/>
      <c r="P53" s="11"/>
      <c r="Q53" s="11"/>
      <c r="R53" s="11"/>
      <c r="S53" s="11"/>
      <c r="T53" s="11" t="e">
        <f t="shared" si="1"/>
        <v>#DIV/0!</v>
      </c>
      <c r="U53" s="11" t="e">
        <f t="shared" si="2"/>
        <v>#DIV/0!</v>
      </c>
      <c r="V53" s="4"/>
    </row>
    <row r="54" spans="2:22">
      <c r="B54" s="26"/>
      <c r="C54" s="70"/>
      <c r="D54" s="70"/>
      <c r="E54" s="4"/>
      <c r="F54" s="4"/>
      <c r="G54" s="4"/>
      <c r="H54" s="4"/>
      <c r="I54" s="11"/>
      <c r="J54" s="4"/>
      <c r="K54" s="11"/>
      <c r="L54" s="4"/>
      <c r="M54" s="4"/>
      <c r="N54" s="11"/>
      <c r="O54" s="11"/>
      <c r="P54" s="11"/>
      <c r="Q54" s="11"/>
      <c r="R54" s="11"/>
      <c r="S54" s="11"/>
      <c r="T54" s="11" t="e">
        <f t="shared" si="1"/>
        <v>#DIV/0!</v>
      </c>
      <c r="U54" s="11" t="e">
        <f t="shared" si="2"/>
        <v>#DIV/0!</v>
      </c>
      <c r="V54" s="4"/>
    </row>
    <row r="55" spans="2:22">
      <c r="B55" s="26"/>
      <c r="C55" s="70"/>
      <c r="D55" s="70"/>
      <c r="E55" s="4"/>
      <c r="F55" s="4"/>
      <c r="G55" s="4"/>
      <c r="H55" s="4"/>
      <c r="I55" s="11"/>
      <c r="J55" s="4"/>
      <c r="K55" s="11"/>
      <c r="L55" s="4"/>
      <c r="M55" s="4"/>
      <c r="N55" s="11"/>
      <c r="O55" s="11"/>
      <c r="P55" s="11"/>
      <c r="Q55" s="11"/>
      <c r="R55" s="11"/>
      <c r="S55" s="11"/>
      <c r="T55" s="11" t="e">
        <f t="shared" si="1"/>
        <v>#DIV/0!</v>
      </c>
      <c r="U55" s="11" t="e">
        <f t="shared" si="2"/>
        <v>#DIV/0!</v>
      </c>
      <c r="V55" s="4"/>
    </row>
    <row r="56" spans="2:22">
      <c r="B56" s="26"/>
      <c r="C56" s="70"/>
      <c r="D56" s="70"/>
      <c r="E56" s="4"/>
      <c r="F56" s="4"/>
      <c r="G56" s="4"/>
      <c r="H56" s="4"/>
      <c r="I56" s="11"/>
      <c r="J56" s="4"/>
      <c r="K56" s="11"/>
      <c r="L56" s="4"/>
      <c r="M56" s="4"/>
      <c r="N56" s="11"/>
      <c r="O56" s="11"/>
      <c r="P56" s="11"/>
      <c r="Q56" s="11"/>
      <c r="R56" s="11"/>
      <c r="S56" s="11"/>
      <c r="T56" s="11" t="e">
        <f t="shared" si="1"/>
        <v>#DIV/0!</v>
      </c>
      <c r="U56" s="11" t="e">
        <f t="shared" si="2"/>
        <v>#DIV/0!</v>
      </c>
      <c r="V56" s="4"/>
    </row>
    <row r="57" spans="2:22">
      <c r="B57" s="26"/>
      <c r="C57" s="70"/>
      <c r="D57" s="70"/>
      <c r="E57" s="4"/>
      <c r="F57" s="4"/>
      <c r="G57" s="4"/>
      <c r="H57" s="4"/>
      <c r="I57" s="11"/>
      <c r="J57" s="4"/>
      <c r="K57" s="11"/>
      <c r="L57" s="4"/>
      <c r="M57" s="4"/>
      <c r="N57" s="11"/>
      <c r="O57" s="11"/>
      <c r="P57" s="11"/>
      <c r="Q57" s="11"/>
      <c r="R57" s="11"/>
      <c r="S57" s="11"/>
      <c r="T57" s="11" t="e">
        <f t="shared" si="1"/>
        <v>#DIV/0!</v>
      </c>
      <c r="U57" s="11" t="e">
        <f t="shared" si="2"/>
        <v>#DIV/0!</v>
      </c>
      <c r="V57" s="4"/>
    </row>
    <row r="58" spans="2:22">
      <c r="B58" s="26"/>
      <c r="C58" s="70"/>
      <c r="D58" s="70"/>
      <c r="E58" s="4"/>
      <c r="F58" s="4"/>
      <c r="G58" s="4"/>
      <c r="H58" s="4"/>
      <c r="I58" s="11"/>
      <c r="J58" s="4"/>
      <c r="K58" s="11"/>
      <c r="L58" s="4"/>
      <c r="M58" s="4"/>
      <c r="N58" s="11"/>
      <c r="O58" s="11"/>
      <c r="P58" s="11"/>
      <c r="Q58" s="11"/>
      <c r="R58" s="11"/>
      <c r="S58" s="11"/>
      <c r="T58" s="11" t="e">
        <f t="shared" si="1"/>
        <v>#DIV/0!</v>
      </c>
      <c r="U58" s="11" t="e">
        <f t="shared" si="2"/>
        <v>#DIV/0!</v>
      </c>
      <c r="V58" s="4"/>
    </row>
    <row r="59" spans="2:22">
      <c r="B59" s="26"/>
      <c r="C59" s="70"/>
      <c r="D59" s="70"/>
      <c r="E59" s="4"/>
      <c r="F59" s="4"/>
      <c r="G59" s="4"/>
      <c r="H59" s="4"/>
      <c r="I59" s="11"/>
      <c r="J59" s="4"/>
      <c r="K59" s="11"/>
      <c r="L59" s="4"/>
      <c r="M59" s="4"/>
      <c r="N59" s="11"/>
      <c r="O59" s="11"/>
      <c r="P59" s="11"/>
      <c r="Q59" s="11"/>
      <c r="R59" s="11"/>
      <c r="S59" s="11"/>
      <c r="T59" s="11" t="e">
        <f t="shared" si="1"/>
        <v>#DIV/0!</v>
      </c>
      <c r="U59" s="11" t="e">
        <f t="shared" si="2"/>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1"/>
        <v>#DIV/0!</v>
      </c>
      <c r="U60" s="31" t="e">
        <f t="shared" si="2"/>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ht="157.5">
      <c r="B64" s="24" t="s">
        <v>49</v>
      </c>
      <c r="C64" s="78" t="s">
        <v>53</v>
      </c>
      <c r="D64" s="78"/>
      <c r="E64" s="14" t="s">
        <v>225</v>
      </c>
      <c r="F64" s="14" t="s">
        <v>168</v>
      </c>
      <c r="G64" s="12" t="s">
        <v>8</v>
      </c>
      <c r="H64" s="12" t="s">
        <v>14</v>
      </c>
      <c r="I64" s="15">
        <v>0</v>
      </c>
      <c r="J64" s="13" t="s">
        <v>226</v>
      </c>
      <c r="K64" s="15">
        <v>1</v>
      </c>
      <c r="L64" s="12" t="s">
        <v>33</v>
      </c>
      <c r="M64" s="12" t="s">
        <v>19</v>
      </c>
      <c r="N64" s="15">
        <v>0</v>
      </c>
      <c r="O64" s="15">
        <v>0</v>
      </c>
      <c r="P64" s="15">
        <v>0</v>
      </c>
      <c r="Q64" s="15"/>
      <c r="R64" s="15"/>
      <c r="S64" s="15"/>
      <c r="T64" s="15">
        <f>AVERAGE(O64:O64)</f>
        <v>0</v>
      </c>
      <c r="U64" s="15">
        <f>T64/K64</f>
        <v>0</v>
      </c>
      <c r="V64" s="13" t="s">
        <v>227</v>
      </c>
    </row>
    <row r="65" spans="2:22">
      <c r="B65" s="17"/>
      <c r="C65" s="85"/>
      <c r="D65" s="85"/>
      <c r="E65" s="18"/>
      <c r="F65" s="19"/>
      <c r="G65" s="18"/>
      <c r="H65" s="18"/>
      <c r="I65" s="20"/>
      <c r="J65" s="21"/>
      <c r="K65" s="20"/>
      <c r="L65" s="18"/>
      <c r="M65" s="18"/>
      <c r="N65" s="20"/>
      <c r="O65" s="20"/>
      <c r="P65" s="20"/>
      <c r="Q65" s="20"/>
      <c r="R65" s="20"/>
      <c r="S65" s="20"/>
      <c r="T65" s="20" t="e">
        <f t="shared" ref="T65:T78" si="3">AVERAGE(N65:S65)</f>
        <v>#DIV/0!</v>
      </c>
      <c r="U65" s="20" t="e">
        <f t="shared" ref="U65:U78" si="4">T65/K65</f>
        <v>#DIV/0!</v>
      </c>
      <c r="V65" s="4"/>
    </row>
    <row r="66" spans="2:22">
      <c r="B66" s="17"/>
      <c r="C66" s="85"/>
      <c r="D66" s="85"/>
      <c r="E66" s="18"/>
      <c r="F66" s="19"/>
      <c r="G66" s="18"/>
      <c r="H66" s="18"/>
      <c r="I66" s="20"/>
      <c r="J66" s="21"/>
      <c r="K66" s="20"/>
      <c r="L66" s="18"/>
      <c r="M66" s="18"/>
      <c r="N66" s="20"/>
      <c r="O66" s="20"/>
      <c r="P66" s="20"/>
      <c r="Q66" s="20"/>
      <c r="R66" s="20"/>
      <c r="S66" s="20"/>
      <c r="T66" s="20" t="e">
        <f t="shared" si="3"/>
        <v>#DIV/0!</v>
      </c>
      <c r="U66" s="20" t="e">
        <f t="shared" si="4"/>
        <v>#DIV/0!</v>
      </c>
      <c r="V66" s="4"/>
    </row>
    <row r="67" spans="2:22">
      <c r="B67" s="17"/>
      <c r="C67" s="85"/>
      <c r="D67" s="85"/>
      <c r="E67" s="18"/>
      <c r="F67" s="19"/>
      <c r="G67" s="18"/>
      <c r="H67" s="18"/>
      <c r="I67" s="20"/>
      <c r="J67" s="21"/>
      <c r="K67" s="20"/>
      <c r="L67" s="18"/>
      <c r="M67" s="18"/>
      <c r="N67" s="20"/>
      <c r="O67" s="20"/>
      <c r="P67" s="20"/>
      <c r="Q67" s="20"/>
      <c r="R67" s="20"/>
      <c r="S67" s="20"/>
      <c r="T67" s="20" t="e">
        <f t="shared" si="3"/>
        <v>#DIV/0!</v>
      </c>
      <c r="U67" s="20" t="e">
        <f t="shared" si="4"/>
        <v>#DIV/0!</v>
      </c>
      <c r="V67" s="4"/>
    </row>
    <row r="68" spans="2:22">
      <c r="B68" s="17"/>
      <c r="C68" s="85"/>
      <c r="D68" s="85"/>
      <c r="E68" s="18"/>
      <c r="F68" s="19"/>
      <c r="G68" s="18"/>
      <c r="H68" s="18"/>
      <c r="I68" s="20"/>
      <c r="J68" s="21"/>
      <c r="K68" s="20"/>
      <c r="L68" s="18"/>
      <c r="M68" s="18"/>
      <c r="N68" s="20"/>
      <c r="O68" s="20"/>
      <c r="P68" s="20"/>
      <c r="Q68" s="20"/>
      <c r="R68" s="20"/>
      <c r="S68" s="20"/>
      <c r="T68" s="20" t="e">
        <f t="shared" si="3"/>
        <v>#DIV/0!</v>
      </c>
      <c r="U68" s="20" t="e">
        <f t="shared" si="4"/>
        <v>#DIV/0!</v>
      </c>
      <c r="V68" s="4"/>
    </row>
    <row r="69" spans="2:22">
      <c r="B69" s="17"/>
      <c r="C69" s="85"/>
      <c r="D69" s="85"/>
      <c r="E69" s="18"/>
      <c r="F69" s="19"/>
      <c r="G69" s="18"/>
      <c r="H69" s="18"/>
      <c r="I69" s="20"/>
      <c r="J69" s="21"/>
      <c r="K69" s="20"/>
      <c r="L69" s="18"/>
      <c r="M69" s="18"/>
      <c r="N69" s="20"/>
      <c r="O69" s="20"/>
      <c r="P69" s="20"/>
      <c r="Q69" s="20"/>
      <c r="R69" s="20"/>
      <c r="S69" s="20"/>
      <c r="T69" s="20" t="e">
        <f t="shared" si="3"/>
        <v>#DIV/0!</v>
      </c>
      <c r="U69" s="20" t="e">
        <f t="shared" si="4"/>
        <v>#DIV/0!</v>
      </c>
      <c r="V69" s="4"/>
    </row>
    <row r="70" spans="2:22">
      <c r="B70" s="17"/>
      <c r="C70" s="85"/>
      <c r="D70" s="85"/>
      <c r="E70" s="18"/>
      <c r="F70" s="19"/>
      <c r="G70" s="18"/>
      <c r="H70" s="18"/>
      <c r="I70" s="20"/>
      <c r="J70" s="21"/>
      <c r="K70" s="20"/>
      <c r="L70" s="18"/>
      <c r="M70" s="18"/>
      <c r="N70" s="20"/>
      <c r="O70" s="20"/>
      <c r="P70" s="20"/>
      <c r="Q70" s="20"/>
      <c r="R70" s="20"/>
      <c r="S70" s="20"/>
      <c r="T70" s="20" t="e">
        <f t="shared" si="3"/>
        <v>#DIV/0!</v>
      </c>
      <c r="U70" s="20" t="e">
        <f t="shared" si="4"/>
        <v>#DIV/0!</v>
      </c>
      <c r="V70" s="4"/>
    </row>
    <row r="71" spans="2:22">
      <c r="B71" s="17"/>
      <c r="C71" s="85"/>
      <c r="D71" s="85"/>
      <c r="E71" s="18"/>
      <c r="F71" s="19"/>
      <c r="G71" s="18"/>
      <c r="H71" s="18"/>
      <c r="I71" s="20"/>
      <c r="J71" s="21"/>
      <c r="K71" s="20"/>
      <c r="L71" s="18"/>
      <c r="M71" s="18"/>
      <c r="N71" s="20"/>
      <c r="O71" s="20"/>
      <c r="P71" s="20"/>
      <c r="Q71" s="20"/>
      <c r="R71" s="20"/>
      <c r="S71" s="20"/>
      <c r="T71" s="20" t="e">
        <f t="shared" si="3"/>
        <v>#DIV/0!</v>
      </c>
      <c r="U71" s="20" t="e">
        <f t="shared" si="4"/>
        <v>#DIV/0!</v>
      </c>
      <c r="V71" s="4"/>
    </row>
    <row r="72" spans="2:22">
      <c r="B72" s="17"/>
      <c r="C72" s="85"/>
      <c r="D72" s="85"/>
      <c r="E72" s="18"/>
      <c r="F72" s="19"/>
      <c r="G72" s="18"/>
      <c r="H72" s="18"/>
      <c r="I72" s="20"/>
      <c r="J72" s="21"/>
      <c r="K72" s="20"/>
      <c r="L72" s="18"/>
      <c r="M72" s="18"/>
      <c r="N72" s="20"/>
      <c r="O72" s="20"/>
      <c r="P72" s="20"/>
      <c r="Q72" s="20"/>
      <c r="R72" s="20"/>
      <c r="S72" s="20"/>
      <c r="T72" s="20" t="e">
        <f t="shared" si="3"/>
        <v>#DIV/0!</v>
      </c>
      <c r="U72" s="20" t="e">
        <f t="shared" si="4"/>
        <v>#DIV/0!</v>
      </c>
      <c r="V72" s="4"/>
    </row>
    <row r="73" spans="2:22">
      <c r="B73" s="17"/>
      <c r="C73" s="85"/>
      <c r="D73" s="85"/>
      <c r="E73" s="18"/>
      <c r="F73" s="19"/>
      <c r="G73" s="18"/>
      <c r="H73" s="18"/>
      <c r="I73" s="20"/>
      <c r="J73" s="21"/>
      <c r="K73" s="20"/>
      <c r="L73" s="18"/>
      <c r="M73" s="18"/>
      <c r="N73" s="20"/>
      <c r="O73" s="20"/>
      <c r="P73" s="20"/>
      <c r="Q73" s="20"/>
      <c r="R73" s="20"/>
      <c r="S73" s="20"/>
      <c r="T73" s="20" t="e">
        <f t="shared" si="3"/>
        <v>#DIV/0!</v>
      </c>
      <c r="U73" s="20" t="e">
        <f t="shared" si="4"/>
        <v>#DIV/0!</v>
      </c>
      <c r="V73" s="4"/>
    </row>
    <row r="74" spans="2:22">
      <c r="B74" s="17"/>
      <c r="C74" s="85"/>
      <c r="D74" s="85"/>
      <c r="E74" s="18"/>
      <c r="F74" s="19"/>
      <c r="G74" s="18"/>
      <c r="H74" s="18"/>
      <c r="I74" s="20"/>
      <c r="J74" s="21"/>
      <c r="K74" s="20"/>
      <c r="L74" s="18"/>
      <c r="M74" s="18"/>
      <c r="N74" s="20"/>
      <c r="O74" s="20"/>
      <c r="P74" s="20"/>
      <c r="Q74" s="20"/>
      <c r="R74" s="20"/>
      <c r="S74" s="20"/>
      <c r="T74" s="20" t="e">
        <f t="shared" si="3"/>
        <v>#DIV/0!</v>
      </c>
      <c r="U74" s="20" t="e">
        <f t="shared" si="4"/>
        <v>#DIV/0!</v>
      </c>
      <c r="V74" s="4"/>
    </row>
    <row r="75" spans="2:22">
      <c r="B75" s="17"/>
      <c r="C75" s="85"/>
      <c r="D75" s="85"/>
      <c r="E75" s="18"/>
      <c r="F75" s="19"/>
      <c r="G75" s="18"/>
      <c r="H75" s="18"/>
      <c r="I75" s="20"/>
      <c r="J75" s="21"/>
      <c r="K75" s="20"/>
      <c r="L75" s="18"/>
      <c r="M75" s="18"/>
      <c r="N75" s="20"/>
      <c r="O75" s="20"/>
      <c r="P75" s="20"/>
      <c r="Q75" s="20"/>
      <c r="R75" s="20"/>
      <c r="S75" s="20"/>
      <c r="T75" s="20" t="e">
        <f t="shared" si="3"/>
        <v>#DIV/0!</v>
      </c>
      <c r="U75" s="20" t="e">
        <f t="shared" si="4"/>
        <v>#DIV/0!</v>
      </c>
      <c r="V75" s="4"/>
    </row>
    <row r="76" spans="2:22">
      <c r="B76" s="17"/>
      <c r="C76" s="85"/>
      <c r="D76" s="85"/>
      <c r="E76" s="18"/>
      <c r="F76" s="19"/>
      <c r="G76" s="18"/>
      <c r="H76" s="18"/>
      <c r="I76" s="20"/>
      <c r="J76" s="21"/>
      <c r="K76" s="20"/>
      <c r="L76" s="18"/>
      <c r="M76" s="18"/>
      <c r="N76" s="20"/>
      <c r="O76" s="20"/>
      <c r="P76" s="20"/>
      <c r="Q76" s="20"/>
      <c r="R76" s="20"/>
      <c r="S76" s="20"/>
      <c r="T76" s="20" t="e">
        <f t="shared" si="3"/>
        <v>#DIV/0!</v>
      </c>
      <c r="U76" s="20" t="e">
        <f t="shared" si="4"/>
        <v>#DIV/0!</v>
      </c>
      <c r="V76" s="4"/>
    </row>
    <row r="77" spans="2:22">
      <c r="B77" s="17"/>
      <c r="C77" s="85"/>
      <c r="D77" s="85"/>
      <c r="E77" s="18"/>
      <c r="F77" s="19"/>
      <c r="G77" s="18"/>
      <c r="H77" s="18"/>
      <c r="I77" s="20"/>
      <c r="J77" s="21"/>
      <c r="K77" s="20"/>
      <c r="L77" s="18"/>
      <c r="M77" s="18"/>
      <c r="N77" s="20"/>
      <c r="O77" s="20"/>
      <c r="P77" s="20"/>
      <c r="Q77" s="20"/>
      <c r="R77" s="20"/>
      <c r="S77" s="20"/>
      <c r="T77" s="20" t="e">
        <f t="shared" si="3"/>
        <v>#DIV/0!</v>
      </c>
      <c r="U77" s="20" t="e">
        <f t="shared" si="4"/>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3"/>
        <v>#DIV/0!</v>
      </c>
      <c r="U78" s="35" t="e">
        <f t="shared" si="4"/>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5">AVERAGE(N83:S83)</f>
        <v>#DIV/0!</v>
      </c>
      <c r="U83" s="20" t="e">
        <f t="shared" ref="U83:U96" si="6">T83/K83</f>
        <v>#DIV/0!</v>
      </c>
      <c r="V83" s="4"/>
    </row>
    <row r="84" spans="2:22">
      <c r="B84" s="17"/>
      <c r="C84" s="85"/>
      <c r="D84" s="85"/>
      <c r="E84" s="18"/>
      <c r="F84" s="19"/>
      <c r="G84" s="18"/>
      <c r="H84" s="18"/>
      <c r="I84" s="20"/>
      <c r="J84" s="21"/>
      <c r="K84" s="20"/>
      <c r="L84" s="18"/>
      <c r="M84" s="18"/>
      <c r="N84" s="20"/>
      <c r="O84" s="20"/>
      <c r="P84" s="20"/>
      <c r="Q84" s="20"/>
      <c r="R84" s="20"/>
      <c r="S84" s="20"/>
      <c r="T84" s="20" t="e">
        <f t="shared" si="5"/>
        <v>#DIV/0!</v>
      </c>
      <c r="U84" s="20" t="e">
        <f t="shared" si="6"/>
        <v>#DIV/0!</v>
      </c>
      <c r="V84" s="4"/>
    </row>
    <row r="85" spans="2:22">
      <c r="B85" s="17"/>
      <c r="C85" s="85"/>
      <c r="D85" s="85"/>
      <c r="E85" s="18"/>
      <c r="F85" s="19"/>
      <c r="G85" s="18"/>
      <c r="H85" s="18"/>
      <c r="I85" s="20"/>
      <c r="J85" s="21"/>
      <c r="K85" s="20"/>
      <c r="L85" s="18"/>
      <c r="M85" s="18"/>
      <c r="N85" s="20"/>
      <c r="O85" s="20"/>
      <c r="P85" s="20"/>
      <c r="Q85" s="20"/>
      <c r="R85" s="20"/>
      <c r="S85" s="20"/>
      <c r="T85" s="20" t="e">
        <f t="shared" si="5"/>
        <v>#DIV/0!</v>
      </c>
      <c r="U85" s="20" t="e">
        <f t="shared" si="6"/>
        <v>#DIV/0!</v>
      </c>
      <c r="V85" s="4"/>
    </row>
    <row r="86" spans="2:22">
      <c r="B86" s="17"/>
      <c r="C86" s="85"/>
      <c r="D86" s="85"/>
      <c r="E86" s="18"/>
      <c r="F86" s="19"/>
      <c r="G86" s="18"/>
      <c r="H86" s="18"/>
      <c r="I86" s="20"/>
      <c r="J86" s="21"/>
      <c r="K86" s="20"/>
      <c r="L86" s="18"/>
      <c r="M86" s="18"/>
      <c r="N86" s="20"/>
      <c r="O86" s="20"/>
      <c r="P86" s="20"/>
      <c r="Q86" s="20"/>
      <c r="R86" s="20"/>
      <c r="S86" s="20"/>
      <c r="T86" s="20" t="e">
        <f t="shared" si="5"/>
        <v>#DIV/0!</v>
      </c>
      <c r="U86" s="20" t="e">
        <f t="shared" si="6"/>
        <v>#DIV/0!</v>
      </c>
      <c r="V86" s="4"/>
    </row>
    <row r="87" spans="2:22">
      <c r="B87" s="17"/>
      <c r="C87" s="85"/>
      <c r="D87" s="85"/>
      <c r="E87" s="18"/>
      <c r="F87" s="19"/>
      <c r="G87" s="18"/>
      <c r="H87" s="18"/>
      <c r="I87" s="20"/>
      <c r="J87" s="21"/>
      <c r="K87" s="20"/>
      <c r="L87" s="18"/>
      <c r="M87" s="18"/>
      <c r="N87" s="20"/>
      <c r="O87" s="20"/>
      <c r="P87" s="20"/>
      <c r="Q87" s="20"/>
      <c r="R87" s="20"/>
      <c r="S87" s="20"/>
      <c r="T87" s="20" t="e">
        <f t="shared" si="5"/>
        <v>#DIV/0!</v>
      </c>
      <c r="U87" s="20" t="e">
        <f t="shared" si="6"/>
        <v>#DIV/0!</v>
      </c>
      <c r="V87" s="4"/>
    </row>
    <row r="88" spans="2:22">
      <c r="B88" s="17"/>
      <c r="C88" s="85"/>
      <c r="D88" s="85"/>
      <c r="E88" s="18"/>
      <c r="F88" s="19"/>
      <c r="G88" s="18"/>
      <c r="H88" s="18"/>
      <c r="I88" s="20"/>
      <c r="J88" s="21"/>
      <c r="K88" s="20"/>
      <c r="L88" s="18"/>
      <c r="M88" s="18"/>
      <c r="N88" s="20"/>
      <c r="O88" s="20"/>
      <c r="P88" s="20"/>
      <c r="Q88" s="20"/>
      <c r="R88" s="20"/>
      <c r="S88" s="20"/>
      <c r="T88" s="20" t="e">
        <f t="shared" si="5"/>
        <v>#DIV/0!</v>
      </c>
      <c r="U88" s="20" t="e">
        <f t="shared" si="6"/>
        <v>#DIV/0!</v>
      </c>
      <c r="V88" s="4"/>
    </row>
    <row r="89" spans="2:22">
      <c r="B89" s="17"/>
      <c r="C89" s="85"/>
      <c r="D89" s="85"/>
      <c r="E89" s="18"/>
      <c r="F89" s="19"/>
      <c r="G89" s="18"/>
      <c r="H89" s="18"/>
      <c r="I89" s="20"/>
      <c r="J89" s="21"/>
      <c r="K89" s="20"/>
      <c r="L89" s="18"/>
      <c r="M89" s="18"/>
      <c r="N89" s="20"/>
      <c r="O89" s="20"/>
      <c r="P89" s="20"/>
      <c r="Q89" s="20"/>
      <c r="R89" s="20"/>
      <c r="S89" s="20"/>
      <c r="T89" s="20" t="e">
        <f t="shared" si="5"/>
        <v>#DIV/0!</v>
      </c>
      <c r="U89" s="20" t="e">
        <f t="shared" si="6"/>
        <v>#DIV/0!</v>
      </c>
      <c r="V89" s="4"/>
    </row>
    <row r="90" spans="2:22">
      <c r="B90" s="17"/>
      <c r="C90" s="85"/>
      <c r="D90" s="85"/>
      <c r="E90" s="18"/>
      <c r="F90" s="19"/>
      <c r="G90" s="18"/>
      <c r="H90" s="18"/>
      <c r="I90" s="20"/>
      <c r="J90" s="21"/>
      <c r="K90" s="20"/>
      <c r="L90" s="18"/>
      <c r="M90" s="18"/>
      <c r="N90" s="20"/>
      <c r="O90" s="20"/>
      <c r="P90" s="20"/>
      <c r="Q90" s="20"/>
      <c r="R90" s="20"/>
      <c r="S90" s="20"/>
      <c r="T90" s="20" t="e">
        <f t="shared" si="5"/>
        <v>#DIV/0!</v>
      </c>
      <c r="U90" s="20" t="e">
        <f t="shared" si="6"/>
        <v>#DIV/0!</v>
      </c>
      <c r="V90" s="4"/>
    </row>
    <row r="91" spans="2:22">
      <c r="B91" s="17"/>
      <c r="C91" s="85"/>
      <c r="D91" s="85"/>
      <c r="E91" s="18"/>
      <c r="F91" s="19"/>
      <c r="G91" s="18"/>
      <c r="H91" s="18"/>
      <c r="I91" s="20"/>
      <c r="J91" s="21"/>
      <c r="K91" s="20"/>
      <c r="L91" s="18"/>
      <c r="M91" s="18"/>
      <c r="N91" s="20"/>
      <c r="O91" s="20"/>
      <c r="P91" s="20"/>
      <c r="Q91" s="20"/>
      <c r="R91" s="20"/>
      <c r="S91" s="20"/>
      <c r="T91" s="20" t="e">
        <f t="shared" si="5"/>
        <v>#DIV/0!</v>
      </c>
      <c r="U91" s="20" t="e">
        <f t="shared" si="6"/>
        <v>#DIV/0!</v>
      </c>
      <c r="V91" s="4"/>
    </row>
    <row r="92" spans="2:22">
      <c r="B92" s="17"/>
      <c r="C92" s="85"/>
      <c r="D92" s="85"/>
      <c r="E92" s="18"/>
      <c r="F92" s="19"/>
      <c r="G92" s="18"/>
      <c r="H92" s="18"/>
      <c r="I92" s="20"/>
      <c r="J92" s="21"/>
      <c r="K92" s="20"/>
      <c r="L92" s="18"/>
      <c r="M92" s="18"/>
      <c r="N92" s="20"/>
      <c r="O92" s="20"/>
      <c r="P92" s="20"/>
      <c r="Q92" s="20"/>
      <c r="R92" s="20"/>
      <c r="S92" s="20"/>
      <c r="T92" s="20" t="e">
        <f t="shared" si="5"/>
        <v>#DIV/0!</v>
      </c>
      <c r="U92" s="20" t="e">
        <f t="shared" si="6"/>
        <v>#DIV/0!</v>
      </c>
      <c r="V92" s="4"/>
    </row>
    <row r="93" spans="2:22">
      <c r="B93" s="17"/>
      <c r="C93" s="85"/>
      <c r="D93" s="85"/>
      <c r="E93" s="18"/>
      <c r="F93" s="19"/>
      <c r="G93" s="18"/>
      <c r="H93" s="18"/>
      <c r="I93" s="20"/>
      <c r="J93" s="21"/>
      <c r="K93" s="20"/>
      <c r="L93" s="18"/>
      <c r="M93" s="18"/>
      <c r="N93" s="20"/>
      <c r="O93" s="20"/>
      <c r="P93" s="20"/>
      <c r="Q93" s="20"/>
      <c r="R93" s="20"/>
      <c r="S93" s="20"/>
      <c r="T93" s="20" t="e">
        <f t="shared" si="5"/>
        <v>#DIV/0!</v>
      </c>
      <c r="U93" s="20" t="e">
        <f t="shared" si="6"/>
        <v>#DIV/0!</v>
      </c>
      <c r="V93" s="4"/>
    </row>
    <row r="94" spans="2:22">
      <c r="B94" s="17"/>
      <c r="C94" s="85"/>
      <c r="D94" s="85"/>
      <c r="E94" s="18"/>
      <c r="F94" s="19"/>
      <c r="G94" s="18"/>
      <c r="H94" s="18"/>
      <c r="I94" s="20"/>
      <c r="J94" s="21"/>
      <c r="K94" s="20"/>
      <c r="L94" s="18"/>
      <c r="M94" s="18"/>
      <c r="N94" s="20"/>
      <c r="O94" s="20"/>
      <c r="P94" s="20"/>
      <c r="Q94" s="20"/>
      <c r="R94" s="20"/>
      <c r="S94" s="20"/>
      <c r="T94" s="20" t="e">
        <f t="shared" si="5"/>
        <v>#DIV/0!</v>
      </c>
      <c r="U94" s="20" t="e">
        <f t="shared" si="6"/>
        <v>#DIV/0!</v>
      </c>
      <c r="V94" s="4"/>
    </row>
    <row r="95" spans="2:22">
      <c r="B95" s="17"/>
      <c r="C95" s="85"/>
      <c r="D95" s="85"/>
      <c r="E95" s="18"/>
      <c r="F95" s="19"/>
      <c r="G95" s="18"/>
      <c r="H95" s="18"/>
      <c r="I95" s="20"/>
      <c r="J95" s="21"/>
      <c r="K95" s="20"/>
      <c r="L95" s="18"/>
      <c r="M95" s="18"/>
      <c r="N95" s="20"/>
      <c r="O95" s="20"/>
      <c r="P95" s="20"/>
      <c r="Q95" s="20"/>
      <c r="R95" s="20"/>
      <c r="S95" s="20"/>
      <c r="T95" s="20" t="e">
        <f t="shared" si="5"/>
        <v>#DIV/0!</v>
      </c>
      <c r="U95" s="20" t="e">
        <f t="shared" si="6"/>
        <v>#DIV/0!</v>
      </c>
      <c r="V95" s="4"/>
    </row>
    <row r="96" spans="2:22">
      <c r="B96" s="17"/>
      <c r="C96" s="85"/>
      <c r="D96" s="85"/>
      <c r="E96" s="18"/>
      <c r="F96" s="19"/>
      <c r="G96" s="18"/>
      <c r="H96" s="18"/>
      <c r="I96" s="20"/>
      <c r="J96" s="21"/>
      <c r="K96" s="20"/>
      <c r="L96" s="18"/>
      <c r="M96" s="18"/>
      <c r="N96" s="20"/>
      <c r="O96" s="20"/>
      <c r="P96" s="20"/>
      <c r="Q96" s="20"/>
      <c r="R96" s="20"/>
      <c r="S96" s="20"/>
      <c r="T96" s="20" t="e">
        <f t="shared" si="5"/>
        <v>#DIV/0!</v>
      </c>
      <c r="U96" s="20" t="e">
        <f t="shared" si="6"/>
        <v>#DIV/0!</v>
      </c>
      <c r="V96" s="4"/>
    </row>
  </sheetData>
  <mergeCells count="92">
    <mergeCell ref="C14:D14"/>
    <mergeCell ref="B2:C4"/>
    <mergeCell ref="D2:V4"/>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3:D83"/>
    <mergeCell ref="C84:D84"/>
    <mergeCell ref="C85:D85"/>
    <mergeCell ref="C86:D86"/>
    <mergeCell ref="C87:D87"/>
    <mergeCell ref="X6:Y6"/>
    <mergeCell ref="C95:D95"/>
    <mergeCell ref="C96:D96"/>
    <mergeCell ref="C89:D89"/>
    <mergeCell ref="C90:D90"/>
    <mergeCell ref="C91:D91"/>
    <mergeCell ref="C92:D92"/>
    <mergeCell ref="C93:D93"/>
    <mergeCell ref="C94:D94"/>
    <mergeCell ref="C88:D88"/>
    <mergeCell ref="C76:D76"/>
    <mergeCell ref="C77:D77"/>
    <mergeCell ref="C78:D78"/>
    <mergeCell ref="B79:V80"/>
    <mergeCell ref="C81:D81"/>
    <mergeCell ref="C82:D82"/>
  </mergeCells>
  <conditionalFormatting sqref="N7:U60">
    <cfRule type="cellIs" dxfId="194" priority="13" operator="lessThan">
      <formula>0.7</formula>
    </cfRule>
    <cfRule type="cellIs" dxfId="193" priority="14" operator="between">
      <formula>0.7</formula>
      <formula>0.9</formula>
    </cfRule>
    <cfRule type="cellIs" dxfId="192" priority="15" operator="greaterThan">
      <formula>0.9</formula>
    </cfRule>
  </conditionalFormatting>
  <conditionalFormatting sqref="N64:U64 T65:U78">
    <cfRule type="cellIs" dxfId="191" priority="10" operator="lessThan">
      <formula>0.7</formula>
    </cfRule>
    <cfRule type="cellIs" dxfId="190" priority="11" operator="between">
      <formula>0.7</formula>
      <formula>0.9</formula>
    </cfRule>
    <cfRule type="cellIs" dxfId="189" priority="12" operator="greaterThan">
      <formula>0.9</formula>
    </cfRule>
  </conditionalFormatting>
  <conditionalFormatting sqref="N65:S78">
    <cfRule type="cellIs" dxfId="188" priority="7" operator="lessThan">
      <formula>0.7</formula>
    </cfRule>
    <cfRule type="cellIs" dxfId="187" priority="8" operator="between">
      <formula>0.7</formula>
      <formula>0.9</formula>
    </cfRule>
    <cfRule type="cellIs" dxfId="186" priority="9" operator="greaterThan">
      <formula>0.9</formula>
    </cfRule>
  </conditionalFormatting>
  <conditionalFormatting sqref="N82:U82 T83:U96">
    <cfRule type="cellIs" dxfId="185" priority="4" operator="lessThan">
      <formula>0.7</formula>
    </cfRule>
    <cfRule type="cellIs" dxfId="184" priority="5" operator="between">
      <formula>0.7</formula>
      <formula>0.9</formula>
    </cfRule>
    <cfRule type="cellIs" dxfId="183" priority="6" operator="greaterThan">
      <formula>0.9</formula>
    </cfRule>
  </conditionalFormatting>
  <conditionalFormatting sqref="N83:S96">
    <cfRule type="cellIs" dxfId="182" priority="1" operator="lessThan">
      <formula>0.7</formula>
    </cfRule>
    <cfRule type="cellIs" dxfId="181" priority="2" operator="between">
      <formula>0.7</formula>
      <formula>0.9</formula>
    </cfRule>
    <cfRule type="cellIs" dxfId="180" priority="3" operator="greaterThan">
      <formula>0.9</formula>
    </cfRule>
  </conditionalFormatting>
  <dataValidations count="5">
    <dataValidation type="list" allowBlank="1" showInputMessage="1" showErrorMessage="1" sqref="L7:L60 L82:L96 L64:L78" xr:uid="{195E07AB-9F99-464E-AF2F-0C5D71B0675B}">
      <formula1>$AB$7:$AB$10</formula1>
    </dataValidation>
    <dataValidation type="list" allowBlank="1" showInputMessage="1" showErrorMessage="1" sqref="G82:G96 G7:G60 G64:G78" xr:uid="{B6772071-2B2E-CE4A-A7C1-5C5ED4CF27DD}">
      <formula1>$Z$7:$Z$11</formula1>
    </dataValidation>
    <dataValidation type="list" allowBlank="1" showInputMessage="1" showErrorMessage="1" sqref="H82:H96 H7:H60 H64:H78" xr:uid="{CD2A650B-ADA3-3646-A294-F9DC19B59F5C}">
      <formula1>$AA$7:$AA$9</formula1>
    </dataValidation>
    <dataValidation type="list" allowBlank="1" showInputMessage="1" showErrorMessage="1" sqref="M7:M60 M82:M96 M64:M78" xr:uid="{AF8F33E3-EF58-7846-8CE4-879FE9E54568}">
      <formula1>$AC$7:$AC$12</formula1>
    </dataValidation>
    <dataValidation type="list" allowBlank="1" showInputMessage="1" showErrorMessage="1" sqref="B7:B60 B82:B96 B64:B78" xr:uid="{6B57D1F6-B432-7642-9699-1528857012EC}">
      <formula1>$AD$7:$AD$10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A960-DC2D-BB41-BA98-687614A72074}">
  <dimension ref="B1:AE96"/>
  <sheetViews>
    <sheetView workbookViewId="0">
      <pane xSplit="5" ySplit="5" topLeftCell="S93" activePane="bottomRight" state="frozen"/>
      <selection pane="topRight" activeCell="E1" sqref="E1"/>
      <selection pane="bottomLeft" activeCell="A6" sqref="A6"/>
      <selection pane="bottomRight" activeCell="V64" sqref="V64"/>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189.75" customHeight="1">
      <c r="B7" s="24" t="s">
        <v>49</v>
      </c>
      <c r="C7" s="78" t="s">
        <v>53</v>
      </c>
      <c r="D7" s="78"/>
      <c r="E7" s="14" t="s">
        <v>172</v>
      </c>
      <c r="F7" s="14" t="s">
        <v>173</v>
      </c>
      <c r="G7" s="12" t="s">
        <v>161</v>
      </c>
      <c r="H7" s="12" t="s">
        <v>14</v>
      </c>
      <c r="I7" s="13" t="s">
        <v>178</v>
      </c>
      <c r="J7" s="13" t="s">
        <v>239</v>
      </c>
      <c r="K7" s="15">
        <v>0.5</v>
      </c>
      <c r="L7" s="12" t="s">
        <v>33</v>
      </c>
      <c r="M7" s="12" t="s">
        <v>19</v>
      </c>
      <c r="N7" s="15"/>
      <c r="O7" s="15"/>
      <c r="P7" s="15">
        <v>0.95</v>
      </c>
      <c r="Q7" s="15"/>
      <c r="R7" s="15"/>
      <c r="S7" s="15"/>
      <c r="T7" s="15">
        <f>AVERAGE(N7:S7)</f>
        <v>0.95</v>
      </c>
      <c r="U7" s="15">
        <f>MAX(T7,K7)</f>
        <v>0.95</v>
      </c>
      <c r="V7" s="13" t="s">
        <v>275</v>
      </c>
      <c r="X7" s="8" t="s">
        <v>35</v>
      </c>
      <c r="Y7" s="26" t="s">
        <v>38</v>
      </c>
      <c r="AA7" s="3" t="s">
        <v>8</v>
      </c>
      <c r="AB7" s="3" t="s">
        <v>14</v>
      </c>
      <c r="AC7" s="3" t="s">
        <v>33</v>
      </c>
      <c r="AD7" s="3" t="s">
        <v>17</v>
      </c>
      <c r="AE7" s="1" t="s">
        <v>45</v>
      </c>
    </row>
    <row r="8" spans="2:31" ht="219" customHeight="1">
      <c r="B8" s="17" t="s">
        <v>49</v>
      </c>
      <c r="C8" s="78" t="s">
        <v>53</v>
      </c>
      <c r="D8" s="78"/>
      <c r="E8" s="14" t="s">
        <v>174</v>
      </c>
      <c r="F8" s="14" t="s">
        <v>175</v>
      </c>
      <c r="G8" s="4" t="s">
        <v>8</v>
      </c>
      <c r="H8" s="4" t="s">
        <v>14</v>
      </c>
      <c r="I8" s="11">
        <v>0</v>
      </c>
      <c r="J8" s="13" t="s">
        <v>240</v>
      </c>
      <c r="K8" s="11">
        <v>1</v>
      </c>
      <c r="L8" s="4" t="s">
        <v>33</v>
      </c>
      <c r="M8" s="4" t="s">
        <v>19</v>
      </c>
      <c r="N8" s="11">
        <v>1</v>
      </c>
      <c r="O8" s="11">
        <v>1</v>
      </c>
      <c r="P8" s="11">
        <v>1</v>
      </c>
      <c r="Q8" s="11"/>
      <c r="R8" s="11"/>
      <c r="S8" s="11"/>
      <c r="T8" s="11">
        <f t="shared" ref="T8:T60" si="0">AVERAGE(N8:S8)</f>
        <v>1</v>
      </c>
      <c r="U8" s="11">
        <f t="shared" ref="U8:U60" si="1">T8/K8</f>
        <v>1</v>
      </c>
      <c r="V8" s="21" t="s">
        <v>276</v>
      </c>
      <c r="X8" s="9" t="s">
        <v>36</v>
      </c>
      <c r="Y8" s="26" t="s">
        <v>39</v>
      </c>
      <c r="AA8" s="3" t="s">
        <v>9</v>
      </c>
      <c r="AB8" s="3" t="s">
        <v>15</v>
      </c>
      <c r="AC8" s="3" t="s">
        <v>34</v>
      </c>
      <c r="AD8" s="3" t="s">
        <v>18</v>
      </c>
      <c r="AE8" s="1" t="s">
        <v>48</v>
      </c>
    </row>
    <row r="9" spans="2:31" ht="159" customHeight="1">
      <c r="B9" s="17" t="s">
        <v>49</v>
      </c>
      <c r="C9" s="78" t="s">
        <v>53</v>
      </c>
      <c r="D9" s="78"/>
      <c r="E9" s="14" t="s">
        <v>176</v>
      </c>
      <c r="F9" s="14" t="s">
        <v>177</v>
      </c>
      <c r="G9" s="4" t="s">
        <v>8</v>
      </c>
      <c r="H9" s="4" t="s">
        <v>16</v>
      </c>
      <c r="I9" s="11">
        <v>0</v>
      </c>
      <c r="J9" s="13" t="s">
        <v>179</v>
      </c>
      <c r="K9" s="11">
        <v>1</v>
      </c>
      <c r="L9" s="4" t="s">
        <v>33</v>
      </c>
      <c r="M9" s="4" t="s">
        <v>19</v>
      </c>
      <c r="N9" s="11">
        <v>1</v>
      </c>
      <c r="O9" s="11">
        <v>1</v>
      </c>
      <c r="P9" s="11">
        <v>0.92</v>
      </c>
      <c r="Q9" s="11"/>
      <c r="R9" s="11"/>
      <c r="S9" s="11"/>
      <c r="T9" s="11">
        <f t="shared" si="0"/>
        <v>0.97333333333333327</v>
      </c>
      <c r="U9" s="11">
        <f>T9/K9</f>
        <v>0.97333333333333327</v>
      </c>
      <c r="V9" s="21" t="s">
        <v>289</v>
      </c>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ht="101.25" customHeight="1">
      <c r="B64" s="24" t="s">
        <v>49</v>
      </c>
      <c r="C64" s="78" t="s">
        <v>53</v>
      </c>
      <c r="D64" s="78"/>
      <c r="E64" s="14" t="s">
        <v>234</v>
      </c>
      <c r="F64" s="14" t="s">
        <v>232</v>
      </c>
      <c r="G64" s="12" t="s">
        <v>8</v>
      </c>
      <c r="H64" s="12" t="s">
        <v>14</v>
      </c>
      <c r="I64" s="15">
        <v>0</v>
      </c>
      <c r="J64" s="14" t="s">
        <v>226</v>
      </c>
      <c r="K64" s="15">
        <v>1</v>
      </c>
      <c r="L64" s="12" t="s">
        <v>33</v>
      </c>
      <c r="M64" s="12" t="s">
        <v>19</v>
      </c>
      <c r="N64" s="15"/>
      <c r="O64" s="15"/>
      <c r="P64" s="15">
        <v>1</v>
      </c>
      <c r="Q64" s="15"/>
      <c r="R64" s="15"/>
      <c r="S64" s="15"/>
      <c r="T64" s="15">
        <f>AVERAGE(N64:S64)</f>
        <v>1</v>
      </c>
      <c r="U64" s="15">
        <f>T64/K64</f>
        <v>1</v>
      </c>
      <c r="V64" s="14" t="s">
        <v>233</v>
      </c>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ht="21.75" customHeight="1">
      <c r="B82" s="24"/>
      <c r="C82" s="85"/>
      <c r="D82" s="85"/>
      <c r="E82" s="18"/>
      <c r="F82" s="19"/>
      <c r="G82" s="12"/>
      <c r="H82" s="12"/>
      <c r="I82" s="15"/>
      <c r="J82" s="13"/>
      <c r="K82" s="15"/>
      <c r="L82" s="12"/>
      <c r="M82" s="12"/>
      <c r="N82" s="15">
        <v>1</v>
      </c>
      <c r="O82" s="15">
        <v>0.75</v>
      </c>
      <c r="P82" s="15">
        <v>0.69</v>
      </c>
      <c r="Q82" s="15">
        <v>0.98</v>
      </c>
      <c r="R82" s="15">
        <v>1</v>
      </c>
      <c r="S82" s="15">
        <v>0.6</v>
      </c>
      <c r="T82" s="15">
        <f>AVERAGE(N82:S82)</f>
        <v>0.83666666666666656</v>
      </c>
      <c r="U82" s="15" t="e">
        <f>T82/K82</f>
        <v>#DIV/0!</v>
      </c>
      <c r="V82" s="5"/>
    </row>
    <row r="83" spans="2:22">
      <c r="B83" s="17"/>
      <c r="C83" s="85"/>
      <c r="D83" s="85"/>
      <c r="E83" s="18"/>
      <c r="F83" s="19"/>
      <c r="G83" s="18"/>
      <c r="H83" s="18"/>
      <c r="I83" s="20"/>
      <c r="J83" s="13"/>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13"/>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10:D10"/>
    <mergeCell ref="C11:D11"/>
    <mergeCell ref="C12:D12"/>
    <mergeCell ref="C13:D13"/>
    <mergeCell ref="C7:D7"/>
    <mergeCell ref="C8:D8"/>
    <mergeCell ref="C9:D9"/>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5:D85"/>
    <mergeCell ref="C86:D86"/>
    <mergeCell ref="C87:D87"/>
    <mergeCell ref="C82:D82"/>
    <mergeCell ref="C83:D83"/>
    <mergeCell ref="C84:D84"/>
    <mergeCell ref="C95:D95"/>
    <mergeCell ref="C96:D96"/>
    <mergeCell ref="C89:D89"/>
    <mergeCell ref="C90:D90"/>
    <mergeCell ref="C91:D91"/>
    <mergeCell ref="C92:D92"/>
    <mergeCell ref="C93:D93"/>
    <mergeCell ref="C94:D94"/>
  </mergeCells>
  <conditionalFormatting sqref="N7:U60">
    <cfRule type="cellIs" dxfId="179" priority="13" operator="lessThan">
      <formula>0.7</formula>
    </cfRule>
    <cfRule type="cellIs" dxfId="178" priority="14" operator="between">
      <formula>0.7</formula>
      <formula>0.9</formula>
    </cfRule>
    <cfRule type="cellIs" dxfId="177" priority="15" operator="greaterThan">
      <formula>0.9</formula>
    </cfRule>
  </conditionalFormatting>
  <conditionalFormatting sqref="N64:U64 T65:U78">
    <cfRule type="cellIs" dxfId="176" priority="10" operator="lessThan">
      <formula>0.7</formula>
    </cfRule>
    <cfRule type="cellIs" dxfId="175" priority="11" operator="between">
      <formula>0.7</formula>
      <formula>0.9</formula>
    </cfRule>
    <cfRule type="cellIs" dxfId="174" priority="12" operator="greaterThan">
      <formula>0.9</formula>
    </cfRule>
  </conditionalFormatting>
  <conditionalFormatting sqref="N65:S78">
    <cfRule type="cellIs" dxfId="173" priority="7" operator="lessThan">
      <formula>0.7</formula>
    </cfRule>
    <cfRule type="cellIs" dxfId="172" priority="8" operator="between">
      <formula>0.7</formula>
      <formula>0.9</formula>
    </cfRule>
    <cfRule type="cellIs" dxfId="171" priority="9" operator="greaterThan">
      <formula>0.9</formula>
    </cfRule>
  </conditionalFormatting>
  <conditionalFormatting sqref="N82:U82 T83:U96">
    <cfRule type="cellIs" dxfId="170" priority="4" operator="lessThan">
      <formula>0.7</formula>
    </cfRule>
    <cfRule type="cellIs" dxfId="169" priority="5" operator="between">
      <formula>0.7</formula>
      <formula>0.9</formula>
    </cfRule>
    <cfRule type="cellIs" dxfId="168" priority="6" operator="greaterThan">
      <formula>0.9</formula>
    </cfRule>
  </conditionalFormatting>
  <conditionalFormatting sqref="N83:S96">
    <cfRule type="cellIs" dxfId="167" priority="1" operator="lessThan">
      <formula>0.7</formula>
    </cfRule>
    <cfRule type="cellIs" dxfId="166" priority="2" operator="between">
      <formula>0.7</formula>
      <formula>0.9</formula>
    </cfRule>
    <cfRule type="cellIs" dxfId="165" priority="3" operator="greaterThan">
      <formula>0.9</formula>
    </cfRule>
  </conditionalFormatting>
  <dataValidations count="5">
    <dataValidation type="list" allowBlank="1" showInputMessage="1" showErrorMessage="1" sqref="B7:B60 B64:B78 B82:B96" xr:uid="{88FFF042-6B64-2B4B-ADAD-06B7694F3586}">
      <formula1>$AE$7:$AE$10</formula1>
    </dataValidation>
    <dataValidation type="list" allowBlank="1" showInputMessage="1" showErrorMessage="1" sqref="M7:M60 M64:M78 M82:M96" xr:uid="{919E8153-36CF-CE44-87EF-38417A647707}">
      <formula1>$AD$7:$AD$12</formula1>
    </dataValidation>
    <dataValidation type="list" allowBlank="1" showInputMessage="1" showErrorMessage="1" sqref="H7:H60 H64:H78 H82:H96" xr:uid="{74DF4F49-93AA-5D44-9F76-02366FDC0D71}">
      <formula1>$AB$7:$AB$9</formula1>
    </dataValidation>
    <dataValidation type="list" allowBlank="1" showInputMessage="1" showErrorMessage="1" sqref="G82:G96 G7:G60 G64:G78" xr:uid="{A8E3B4EC-A652-4747-A502-B2074D6EBF50}">
      <formula1>$AA$7:$AA$11</formula1>
    </dataValidation>
    <dataValidation type="list" allowBlank="1" showInputMessage="1" showErrorMessage="1" sqref="L7:L60 L64:L78 L82:L96" xr:uid="{F5F04460-8A2D-064B-8ACC-2BA0959DB395}">
      <formula1>$AC$7:$AC$10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EC99-7CBC-1C4E-BAB2-1A9A20BC8EE7}">
  <dimension ref="B1:AE96"/>
  <sheetViews>
    <sheetView workbookViewId="0">
      <pane xSplit="5" ySplit="5" topLeftCell="S78" activePane="bottomRight" state="frozen"/>
      <selection pane="topRight" activeCell="E1" sqref="E1"/>
      <selection pane="bottomLeft" activeCell="A6" sqref="A6"/>
      <selection pane="bottomRight" activeCell="T10" sqref="T10"/>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96" customHeight="1">
      <c r="B7" s="24" t="s">
        <v>49</v>
      </c>
      <c r="C7" s="78" t="s">
        <v>180</v>
      </c>
      <c r="D7" s="78"/>
      <c r="E7" s="14" t="s">
        <v>75</v>
      </c>
      <c r="F7" s="14" t="s">
        <v>181</v>
      </c>
      <c r="G7" s="12" t="s">
        <v>8</v>
      </c>
      <c r="H7" s="12" t="s">
        <v>14</v>
      </c>
      <c r="I7" s="15">
        <v>0</v>
      </c>
      <c r="J7" s="13" t="s">
        <v>76</v>
      </c>
      <c r="K7" s="15">
        <v>1</v>
      </c>
      <c r="L7" s="12" t="s">
        <v>33</v>
      </c>
      <c r="M7" s="12" t="s">
        <v>18</v>
      </c>
      <c r="N7" s="15">
        <v>0</v>
      </c>
      <c r="O7" s="15">
        <v>0</v>
      </c>
      <c r="P7" s="15">
        <v>0</v>
      </c>
      <c r="Q7" s="15">
        <v>0</v>
      </c>
      <c r="R7" s="15"/>
      <c r="S7" s="15">
        <v>0</v>
      </c>
      <c r="T7" s="15">
        <f>AVERAGE(N7:S7)</f>
        <v>0</v>
      </c>
      <c r="U7" s="15">
        <f>T7/K7</f>
        <v>0</v>
      </c>
      <c r="V7" s="5" t="s">
        <v>298</v>
      </c>
      <c r="X7" s="8" t="s">
        <v>35</v>
      </c>
      <c r="Y7" s="26" t="s">
        <v>38</v>
      </c>
      <c r="AA7" s="3" t="s">
        <v>8</v>
      </c>
      <c r="AB7" s="3" t="s">
        <v>14</v>
      </c>
      <c r="AC7" s="3" t="s">
        <v>33</v>
      </c>
      <c r="AD7" s="3" t="s">
        <v>17</v>
      </c>
      <c r="AE7" s="1" t="s">
        <v>45</v>
      </c>
    </row>
    <row r="8" spans="2:31" ht="98.25" customHeight="1">
      <c r="B8" s="17" t="s">
        <v>49</v>
      </c>
      <c r="C8" s="78" t="s">
        <v>180</v>
      </c>
      <c r="D8" s="78"/>
      <c r="E8" s="14" t="s">
        <v>77</v>
      </c>
      <c r="F8" s="14" t="s">
        <v>182</v>
      </c>
      <c r="G8" s="4" t="s">
        <v>8</v>
      </c>
      <c r="H8" s="12" t="s">
        <v>14</v>
      </c>
      <c r="I8" s="13" t="s">
        <v>78</v>
      </c>
      <c r="J8" s="13" t="s">
        <v>79</v>
      </c>
      <c r="K8" s="15">
        <v>1</v>
      </c>
      <c r="L8" s="12" t="s">
        <v>33</v>
      </c>
      <c r="M8" s="12" t="s">
        <v>22</v>
      </c>
      <c r="N8" s="11">
        <v>1</v>
      </c>
      <c r="O8" s="11">
        <v>1</v>
      </c>
      <c r="P8" s="11">
        <v>1</v>
      </c>
      <c r="Q8" s="11"/>
      <c r="R8" s="11"/>
      <c r="S8" s="11"/>
      <c r="T8" s="11">
        <f t="shared" ref="T8:T60" si="0">AVERAGE(N8:S8)</f>
        <v>1</v>
      </c>
      <c r="U8" s="11">
        <f t="shared" ref="U8:U60" si="1">T8/K8</f>
        <v>1</v>
      </c>
      <c r="V8" s="21" t="s">
        <v>297</v>
      </c>
      <c r="X8" s="9" t="s">
        <v>36</v>
      </c>
      <c r="Y8" s="26" t="s">
        <v>39</v>
      </c>
      <c r="AA8" s="3" t="s">
        <v>9</v>
      </c>
      <c r="AB8" s="3" t="s">
        <v>15</v>
      </c>
      <c r="AC8" s="3" t="s">
        <v>34</v>
      </c>
      <c r="AD8" s="3" t="s">
        <v>18</v>
      </c>
      <c r="AE8" s="1" t="s">
        <v>48</v>
      </c>
    </row>
    <row r="9" spans="2:31" ht="78.75" customHeight="1">
      <c r="B9" s="17" t="s">
        <v>49</v>
      </c>
      <c r="C9" s="78" t="s">
        <v>180</v>
      </c>
      <c r="D9" s="78"/>
      <c r="E9" s="14" t="s">
        <v>183</v>
      </c>
      <c r="F9" s="14" t="s">
        <v>184</v>
      </c>
      <c r="G9" s="4" t="s">
        <v>8</v>
      </c>
      <c r="H9" s="4" t="s">
        <v>14</v>
      </c>
      <c r="I9" s="11" t="s">
        <v>187</v>
      </c>
      <c r="J9" s="13" t="s">
        <v>188</v>
      </c>
      <c r="K9" s="11" t="s">
        <v>191</v>
      </c>
      <c r="L9" s="4" t="s">
        <v>34</v>
      </c>
      <c r="M9" s="4" t="s">
        <v>19</v>
      </c>
      <c r="N9" s="11">
        <v>0</v>
      </c>
      <c r="O9" s="11">
        <v>0</v>
      </c>
      <c r="P9" s="11">
        <v>0</v>
      </c>
      <c r="Q9" s="11"/>
      <c r="R9" s="11"/>
      <c r="S9" s="11"/>
      <c r="T9" s="11">
        <f t="shared" si="0"/>
        <v>0</v>
      </c>
      <c r="U9" s="11">
        <v>0</v>
      </c>
      <c r="V9" s="21" t="s">
        <v>293</v>
      </c>
      <c r="X9" s="10" t="s">
        <v>37</v>
      </c>
      <c r="Y9" s="26" t="s">
        <v>40</v>
      </c>
      <c r="AA9" s="3" t="s">
        <v>10</v>
      </c>
      <c r="AB9" s="3" t="s">
        <v>16</v>
      </c>
      <c r="AC9" s="3" t="s">
        <v>51</v>
      </c>
      <c r="AD9" s="3" t="s">
        <v>19</v>
      </c>
      <c r="AE9" s="1" t="s">
        <v>49</v>
      </c>
    </row>
    <row r="10" spans="2:31" ht="104.25" customHeight="1">
      <c r="B10" s="17" t="s">
        <v>49</v>
      </c>
      <c r="C10" s="78" t="s">
        <v>180</v>
      </c>
      <c r="D10" s="78"/>
      <c r="E10" s="14" t="s">
        <v>185</v>
      </c>
      <c r="F10" s="14" t="s">
        <v>182</v>
      </c>
      <c r="G10" s="4" t="s">
        <v>8</v>
      </c>
      <c r="H10" s="4" t="s">
        <v>14</v>
      </c>
      <c r="I10" s="11">
        <v>13723.61</v>
      </c>
      <c r="J10" s="13" t="s">
        <v>189</v>
      </c>
      <c r="K10" s="11">
        <v>3964.95</v>
      </c>
      <c r="L10" s="4" t="s">
        <v>34</v>
      </c>
      <c r="M10" s="4" t="s">
        <v>19</v>
      </c>
      <c r="N10" s="11"/>
      <c r="O10" s="11">
        <v>1.96</v>
      </c>
      <c r="P10" s="11">
        <v>0.28999999999999998</v>
      </c>
      <c r="Q10" s="11"/>
      <c r="R10" s="11"/>
      <c r="S10" s="11"/>
      <c r="T10" s="11">
        <f>AVERAGE(N10:S10)</f>
        <v>1.125</v>
      </c>
      <c r="U10" s="68">
        <f>+T10/2867</f>
        <v>3.9239623299616326E-4</v>
      </c>
      <c r="V10" s="21" t="s">
        <v>292</v>
      </c>
      <c r="AA10" s="3" t="s">
        <v>161</v>
      </c>
      <c r="AB10" s="3"/>
      <c r="AC10" s="3" t="s">
        <v>52</v>
      </c>
      <c r="AD10" s="3" t="s">
        <v>20</v>
      </c>
      <c r="AE10" s="1" t="s">
        <v>50</v>
      </c>
    </row>
    <row r="11" spans="2:31" ht="98.25" customHeight="1">
      <c r="B11" s="26" t="s">
        <v>49</v>
      </c>
      <c r="C11" s="78" t="s">
        <v>180</v>
      </c>
      <c r="D11" s="78"/>
      <c r="E11" s="14" t="s">
        <v>186</v>
      </c>
      <c r="F11" s="14" t="s">
        <v>182</v>
      </c>
      <c r="G11" s="4" t="s">
        <v>8</v>
      </c>
      <c r="H11" s="4" t="s">
        <v>14</v>
      </c>
      <c r="I11" s="11">
        <v>0.66</v>
      </c>
      <c r="J11" s="13" t="s">
        <v>190</v>
      </c>
      <c r="K11" s="11">
        <v>0.18</v>
      </c>
      <c r="L11" s="4" t="s">
        <v>33</v>
      </c>
      <c r="M11" s="4" t="s">
        <v>19</v>
      </c>
      <c r="N11" s="11">
        <v>0</v>
      </c>
      <c r="O11" s="11">
        <v>0</v>
      </c>
      <c r="P11" s="11">
        <v>0</v>
      </c>
      <c r="Q11" s="11"/>
      <c r="R11" s="11"/>
      <c r="S11" s="11"/>
      <c r="T11" s="11">
        <f t="shared" si="0"/>
        <v>0</v>
      </c>
      <c r="U11" s="11">
        <f t="shared" si="1"/>
        <v>0</v>
      </c>
      <c r="V11" s="21" t="s">
        <v>294</v>
      </c>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164" priority="13" operator="lessThan">
      <formula>0.7</formula>
    </cfRule>
    <cfRule type="cellIs" dxfId="163" priority="14" operator="between">
      <formula>0.7</formula>
      <formula>0.9</formula>
    </cfRule>
    <cfRule type="cellIs" dxfId="162" priority="15" operator="greaterThan">
      <formula>0.9</formula>
    </cfRule>
  </conditionalFormatting>
  <conditionalFormatting sqref="N64:U64 T65:U78">
    <cfRule type="cellIs" dxfId="161" priority="10" operator="lessThan">
      <formula>0.7</formula>
    </cfRule>
    <cfRule type="cellIs" dxfId="160" priority="11" operator="between">
      <formula>0.7</formula>
      <formula>0.9</formula>
    </cfRule>
    <cfRule type="cellIs" dxfId="159" priority="12" operator="greaterThan">
      <formula>0.9</formula>
    </cfRule>
  </conditionalFormatting>
  <conditionalFormatting sqref="N65:S78">
    <cfRule type="cellIs" dxfId="158" priority="7" operator="lessThan">
      <formula>0.7</formula>
    </cfRule>
    <cfRule type="cellIs" dxfId="157" priority="8" operator="between">
      <formula>0.7</formula>
      <formula>0.9</formula>
    </cfRule>
    <cfRule type="cellIs" dxfId="156" priority="9" operator="greaterThan">
      <formula>0.9</formula>
    </cfRule>
  </conditionalFormatting>
  <conditionalFormatting sqref="N82:U82 T83:U96">
    <cfRule type="cellIs" dxfId="155" priority="4" operator="lessThan">
      <formula>0.7</formula>
    </cfRule>
    <cfRule type="cellIs" dxfId="154" priority="5" operator="between">
      <formula>0.7</formula>
      <formula>0.9</formula>
    </cfRule>
    <cfRule type="cellIs" dxfId="153" priority="6" operator="greaterThan">
      <formula>0.9</formula>
    </cfRule>
  </conditionalFormatting>
  <conditionalFormatting sqref="N83:S96">
    <cfRule type="cellIs" dxfId="152" priority="1" operator="lessThan">
      <formula>0.7</formula>
    </cfRule>
    <cfRule type="cellIs" dxfId="151" priority="2" operator="between">
      <formula>0.7</formula>
      <formula>0.9</formula>
    </cfRule>
    <cfRule type="cellIs" dxfId="150" priority="3" operator="greaterThan">
      <formula>0.9</formula>
    </cfRule>
  </conditionalFormatting>
  <dataValidations count="5">
    <dataValidation type="list" allowBlank="1" showInputMessage="1" showErrorMessage="1" sqref="L7:L60 L64:L78 L82:L96" xr:uid="{C0D3E3FA-E1FE-554B-B687-1430ABF54937}">
      <formula1>$AC$7:$AC$10</formula1>
    </dataValidation>
    <dataValidation type="list" allowBlank="1" showInputMessage="1" showErrorMessage="1" sqref="G82:G96 G7:G60 G64:G78" xr:uid="{DFFD1AFA-2CD4-454C-8CF4-59450F124A8F}">
      <formula1>$AA$7:$AA$11</formula1>
    </dataValidation>
    <dataValidation type="list" allowBlank="1" showInputMessage="1" showErrorMessage="1" sqref="H82:H96 H64:H78 H7:H60" xr:uid="{6DD3B7E5-D079-3C48-84B4-5F30339F40EE}">
      <formula1>$AB$7:$AB$9</formula1>
    </dataValidation>
    <dataValidation type="list" allowBlank="1" showInputMessage="1" showErrorMessage="1" sqref="M7:M60 M64:M78 M82:M96" xr:uid="{73F55D18-CC36-E842-8521-3E4277C6FEB8}">
      <formula1>$AD$7:$AD$12</formula1>
    </dataValidation>
    <dataValidation type="list" allowBlank="1" showInputMessage="1" showErrorMessage="1" sqref="B7:B60 B64:B78 B82:B96" xr:uid="{9AD041C0-B6F1-7442-B99A-9C1A1F69992C}">
      <formula1>$AE$7:$AE$10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1710-DAF9-0140-BC03-6A74F451BCBB}">
  <dimension ref="B1:AE96"/>
  <sheetViews>
    <sheetView workbookViewId="0">
      <pane xSplit="5" ySplit="5" topLeftCell="R12" activePane="bottomRight" state="frozen"/>
      <selection pane="topRight" activeCell="E1" sqref="E1"/>
      <selection pane="bottomLeft" activeCell="A6" sqref="A6"/>
      <selection pane="bottomRight" activeCell="V8" sqref="V8"/>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67.5" customHeight="1">
      <c r="B7" s="24" t="s">
        <v>49</v>
      </c>
      <c r="C7" s="78" t="s">
        <v>192</v>
      </c>
      <c r="D7" s="78"/>
      <c r="E7" s="14" t="s">
        <v>193</v>
      </c>
      <c r="F7" s="14" t="s">
        <v>194</v>
      </c>
      <c r="G7" s="12" t="s">
        <v>8</v>
      </c>
      <c r="H7" s="12" t="s">
        <v>14</v>
      </c>
      <c r="I7" s="15">
        <v>0.94</v>
      </c>
      <c r="J7" s="13" t="s">
        <v>199</v>
      </c>
      <c r="K7" s="15">
        <v>1</v>
      </c>
      <c r="L7" s="12" t="s">
        <v>33</v>
      </c>
      <c r="M7" s="12" t="s">
        <v>19</v>
      </c>
      <c r="N7" s="15">
        <v>0.87</v>
      </c>
      <c r="O7" s="15">
        <v>0.89</v>
      </c>
      <c r="P7" s="15">
        <v>0.9</v>
      </c>
      <c r="Q7" s="15"/>
      <c r="R7" s="15"/>
      <c r="S7" s="15"/>
      <c r="T7" s="15">
        <f>AVERAGE(N7:S7)</f>
        <v>0.88666666666666671</v>
      </c>
      <c r="U7" s="15">
        <f>T7/K7</f>
        <v>0.88666666666666671</v>
      </c>
      <c r="V7" s="14" t="s">
        <v>283</v>
      </c>
      <c r="X7" s="8" t="s">
        <v>35</v>
      </c>
      <c r="Y7" s="26" t="s">
        <v>38</v>
      </c>
      <c r="AA7" s="3" t="s">
        <v>8</v>
      </c>
      <c r="AB7" s="3" t="s">
        <v>14</v>
      </c>
      <c r="AC7" s="3" t="s">
        <v>33</v>
      </c>
      <c r="AD7" s="3" t="s">
        <v>17</v>
      </c>
      <c r="AE7" s="1" t="s">
        <v>45</v>
      </c>
    </row>
    <row r="8" spans="2:31" ht="114" customHeight="1">
      <c r="B8" s="17" t="s">
        <v>49</v>
      </c>
      <c r="C8" s="78" t="s">
        <v>192</v>
      </c>
      <c r="D8" s="78"/>
      <c r="E8" s="67" t="s">
        <v>195</v>
      </c>
      <c r="F8" s="14" t="s">
        <v>196</v>
      </c>
      <c r="G8" s="4" t="s">
        <v>8</v>
      </c>
      <c r="H8" s="4" t="s">
        <v>14</v>
      </c>
      <c r="I8" s="11">
        <v>0</v>
      </c>
      <c r="J8" s="13" t="s">
        <v>200</v>
      </c>
      <c r="K8" s="11">
        <v>0.9</v>
      </c>
      <c r="L8" s="4" t="s">
        <v>33</v>
      </c>
      <c r="M8" s="4" t="s">
        <v>19</v>
      </c>
      <c r="N8" s="11"/>
      <c r="O8" s="11"/>
      <c r="P8" s="11"/>
      <c r="Q8" s="11"/>
      <c r="R8" s="11"/>
      <c r="S8" s="11"/>
      <c r="T8" s="11">
        <v>0</v>
      </c>
      <c r="U8" s="11">
        <v>0</v>
      </c>
      <c r="V8" s="14" t="s">
        <v>282</v>
      </c>
      <c r="X8" s="9" t="s">
        <v>36</v>
      </c>
      <c r="Y8" s="26" t="s">
        <v>39</v>
      </c>
      <c r="AA8" s="3" t="s">
        <v>9</v>
      </c>
      <c r="AB8" s="3" t="s">
        <v>15</v>
      </c>
      <c r="AC8" s="3" t="s">
        <v>34</v>
      </c>
      <c r="AD8" s="3" t="s">
        <v>18</v>
      </c>
      <c r="AE8" s="1" t="s">
        <v>48</v>
      </c>
    </row>
    <row r="9" spans="2:31" ht="90.75" customHeight="1">
      <c r="B9" s="17" t="s">
        <v>49</v>
      </c>
      <c r="C9" s="78" t="s">
        <v>192</v>
      </c>
      <c r="D9" s="78"/>
      <c r="E9" s="14" t="s">
        <v>197</v>
      </c>
      <c r="F9" s="14" t="s">
        <v>198</v>
      </c>
      <c r="G9" s="4" t="s">
        <v>8</v>
      </c>
      <c r="H9" s="4" t="s">
        <v>14</v>
      </c>
      <c r="I9" s="11">
        <v>0</v>
      </c>
      <c r="J9" s="13" t="s">
        <v>201</v>
      </c>
      <c r="K9" s="11">
        <v>1</v>
      </c>
      <c r="L9" s="4" t="s">
        <v>33</v>
      </c>
      <c r="M9" s="4" t="s">
        <v>19</v>
      </c>
      <c r="N9" s="11">
        <v>1.03</v>
      </c>
      <c r="O9" s="11">
        <v>1.03</v>
      </c>
      <c r="P9" s="11">
        <v>1.04</v>
      </c>
      <c r="Q9" s="11"/>
      <c r="R9" s="11"/>
      <c r="S9" s="11"/>
      <c r="T9" s="11">
        <f>AVERAGE(N9:S9)</f>
        <v>1.0333333333333334</v>
      </c>
      <c r="U9" s="11">
        <f>T9/K9</f>
        <v>1.0333333333333334</v>
      </c>
      <c r="V9" s="14" t="s">
        <v>284</v>
      </c>
      <c r="X9" s="10" t="s">
        <v>37</v>
      </c>
      <c r="Y9" s="26" t="s">
        <v>40</v>
      </c>
      <c r="AA9" s="3" t="s">
        <v>10</v>
      </c>
      <c r="AB9" s="3" t="s">
        <v>16</v>
      </c>
      <c r="AC9" s="3" t="s">
        <v>51</v>
      </c>
      <c r="AD9" s="3" t="s">
        <v>19</v>
      </c>
      <c r="AE9" s="1" t="s">
        <v>49</v>
      </c>
    </row>
    <row r="10" spans="2:31" ht="12" customHeight="1">
      <c r="B10" s="17"/>
      <c r="C10" s="70"/>
      <c r="D10" s="70"/>
      <c r="E10" s="4"/>
      <c r="F10" s="4"/>
      <c r="G10" s="4"/>
      <c r="H10" s="4"/>
      <c r="I10" s="11"/>
      <c r="J10" s="4"/>
      <c r="K10" s="11"/>
      <c r="L10" s="4"/>
      <c r="M10" s="4"/>
      <c r="N10" s="11"/>
      <c r="O10" s="11"/>
      <c r="P10" s="11"/>
      <c r="Q10" s="11"/>
      <c r="R10" s="11"/>
      <c r="S10" s="11"/>
      <c r="T10" s="11" t="e">
        <f t="shared" ref="T10:T60" si="0">AVERAGE(N10:S10)</f>
        <v>#DIV/0!</v>
      </c>
      <c r="U10" s="11" t="e">
        <f t="shared" ref="U10:U60" si="1">T10/K10</f>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149" priority="13" operator="lessThan">
      <formula>0.7</formula>
    </cfRule>
    <cfRule type="cellIs" dxfId="148" priority="14" operator="between">
      <formula>0.7</formula>
      <formula>0.9</formula>
    </cfRule>
    <cfRule type="cellIs" dxfId="147" priority="15" operator="greaterThan">
      <formula>0.9</formula>
    </cfRule>
  </conditionalFormatting>
  <conditionalFormatting sqref="N64:U64 T65:U78">
    <cfRule type="cellIs" dxfId="146" priority="10" operator="lessThan">
      <formula>0.7</formula>
    </cfRule>
    <cfRule type="cellIs" dxfId="145" priority="11" operator="between">
      <formula>0.7</formula>
      <formula>0.9</formula>
    </cfRule>
    <cfRule type="cellIs" dxfId="144" priority="12" operator="greaterThan">
      <formula>0.9</formula>
    </cfRule>
  </conditionalFormatting>
  <conditionalFormatting sqref="N65:S78">
    <cfRule type="cellIs" dxfId="143" priority="7" operator="lessThan">
      <formula>0.7</formula>
    </cfRule>
    <cfRule type="cellIs" dxfId="142" priority="8" operator="between">
      <formula>0.7</formula>
      <formula>0.9</formula>
    </cfRule>
    <cfRule type="cellIs" dxfId="141" priority="9" operator="greaterThan">
      <formula>0.9</formula>
    </cfRule>
  </conditionalFormatting>
  <conditionalFormatting sqref="N82:U82 T83:U96">
    <cfRule type="cellIs" dxfId="140" priority="4" operator="lessThan">
      <formula>0.7</formula>
    </cfRule>
    <cfRule type="cellIs" dxfId="139" priority="5" operator="between">
      <formula>0.7</formula>
      <formula>0.9</formula>
    </cfRule>
    <cfRule type="cellIs" dxfId="138" priority="6" operator="greaterThan">
      <formula>0.9</formula>
    </cfRule>
  </conditionalFormatting>
  <conditionalFormatting sqref="N83:S96">
    <cfRule type="cellIs" dxfId="137" priority="1" operator="lessThan">
      <formula>0.7</formula>
    </cfRule>
    <cfRule type="cellIs" dxfId="136" priority="2" operator="between">
      <formula>0.7</formula>
      <formula>0.9</formula>
    </cfRule>
    <cfRule type="cellIs" dxfId="135" priority="3" operator="greaterThan">
      <formula>0.9</formula>
    </cfRule>
  </conditionalFormatting>
  <dataValidations count="5">
    <dataValidation type="list" allowBlank="1" showInputMessage="1" showErrorMessage="1" sqref="B7:B60 B64:B78 B82:B96" xr:uid="{CE9B69F9-F108-EB44-9475-EB66CB103497}">
      <formula1>$AE$7:$AE$10</formula1>
    </dataValidation>
    <dataValidation type="list" allowBlank="1" showInputMessage="1" showErrorMessage="1" sqref="M7:M60 M64:M78 M82:M96" xr:uid="{BC362426-7B53-2849-B4CC-48841D6A1572}">
      <formula1>$AD$7:$AD$12</formula1>
    </dataValidation>
    <dataValidation type="list" allowBlank="1" showInputMessage="1" showErrorMessage="1" sqref="H7:H60 H64:H78 H82:H96" xr:uid="{F1A94FF3-1522-524A-95AC-3C474FF3281D}">
      <formula1>$AB$7:$AB$9</formula1>
    </dataValidation>
    <dataValidation type="list" allowBlank="1" showInputMessage="1" showErrorMessage="1" sqref="G82:G96 G7:G60 G64:G78" xr:uid="{881602F6-73DA-A24F-A57A-4122A7B2E6D2}">
      <formula1>$AA$7:$AA$11</formula1>
    </dataValidation>
    <dataValidation type="list" allowBlank="1" showInputMessage="1" showErrorMessage="1" sqref="L7:L60 L64:L78 L82:L96" xr:uid="{734AABF5-DD9B-C34A-AA5D-9299178FBDF0}">
      <formula1>$AC$7:$AC$10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F2B1-F1A1-8D42-A3C9-8537F726994B}">
  <dimension ref="B1:AE96"/>
  <sheetViews>
    <sheetView workbookViewId="0">
      <pane xSplit="5" ySplit="5" topLeftCell="S93" activePane="bottomRight" state="frozen"/>
      <selection pane="topRight" activeCell="E1" sqref="E1"/>
      <selection pane="bottomLeft" activeCell="A6" sqref="A6"/>
      <selection pane="bottomRight" activeCell="C57" sqref="C57:D57"/>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92.25" customHeight="1">
      <c r="B7" s="24" t="s">
        <v>49</v>
      </c>
      <c r="C7" s="78" t="s">
        <v>214</v>
      </c>
      <c r="D7" s="78"/>
      <c r="E7" s="14" t="s">
        <v>215</v>
      </c>
      <c r="F7" s="14" t="s">
        <v>216</v>
      </c>
      <c r="G7" s="12" t="s">
        <v>8</v>
      </c>
      <c r="H7" s="12" t="s">
        <v>14</v>
      </c>
      <c r="I7" s="15">
        <v>0</v>
      </c>
      <c r="J7" s="13" t="s">
        <v>217</v>
      </c>
      <c r="K7" s="60">
        <v>16</v>
      </c>
      <c r="L7" s="12" t="s">
        <v>34</v>
      </c>
      <c r="M7" s="12" t="s">
        <v>19</v>
      </c>
      <c r="N7" s="15">
        <v>1</v>
      </c>
      <c r="O7" s="15">
        <v>1</v>
      </c>
      <c r="P7" s="15">
        <v>1.5</v>
      </c>
      <c r="Q7" s="15"/>
      <c r="R7" s="15"/>
      <c r="S7" s="15"/>
      <c r="T7" s="11">
        <f>AVERAGE(N7:S7)</f>
        <v>1.1666666666666667</v>
      </c>
      <c r="U7" s="65">
        <f>8/K7</f>
        <v>0.5</v>
      </c>
      <c r="V7" s="14" t="s">
        <v>221</v>
      </c>
      <c r="X7" s="8" t="s">
        <v>35</v>
      </c>
      <c r="Y7" s="26" t="s">
        <v>38</v>
      </c>
      <c r="AA7" s="3" t="s">
        <v>8</v>
      </c>
      <c r="AB7" s="3" t="s">
        <v>14</v>
      </c>
      <c r="AC7" s="3" t="s">
        <v>33</v>
      </c>
      <c r="AD7" s="3" t="s">
        <v>17</v>
      </c>
      <c r="AE7" s="1" t="s">
        <v>45</v>
      </c>
    </row>
    <row r="8" spans="2:31" ht="91.5" customHeight="1">
      <c r="B8" s="17" t="s">
        <v>49</v>
      </c>
      <c r="C8" s="78" t="s">
        <v>214</v>
      </c>
      <c r="D8" s="78"/>
      <c r="E8" s="14" t="s">
        <v>285</v>
      </c>
      <c r="F8" s="14" t="s">
        <v>218</v>
      </c>
      <c r="G8" s="4" t="s">
        <v>8</v>
      </c>
      <c r="H8" s="4" t="s">
        <v>14</v>
      </c>
      <c r="I8" s="11">
        <v>0</v>
      </c>
      <c r="J8" s="13" t="s">
        <v>219</v>
      </c>
      <c r="K8" s="61">
        <v>10000</v>
      </c>
      <c r="L8" s="4" t="s">
        <v>34</v>
      </c>
      <c r="M8" s="4" t="s">
        <v>19</v>
      </c>
      <c r="N8" s="11">
        <v>1</v>
      </c>
      <c r="O8" s="11">
        <v>1</v>
      </c>
      <c r="P8" s="11">
        <v>1.01</v>
      </c>
      <c r="Q8" s="11"/>
      <c r="R8" s="11"/>
      <c r="S8" s="11"/>
      <c r="T8" s="11">
        <f t="shared" ref="T8:T60" si="0">AVERAGE(N8:S8)</f>
        <v>1.0033333333333332</v>
      </c>
      <c r="U8" s="64">
        <f>2305/K8</f>
        <v>0.23050000000000001</v>
      </c>
      <c r="V8" s="14" t="s">
        <v>220</v>
      </c>
      <c r="X8" s="9" t="s">
        <v>36</v>
      </c>
      <c r="Y8" s="26" t="s">
        <v>39</v>
      </c>
      <c r="AA8" s="3" t="s">
        <v>9</v>
      </c>
      <c r="AB8" s="3" t="s">
        <v>15</v>
      </c>
      <c r="AC8" s="3" t="s">
        <v>34</v>
      </c>
      <c r="AD8" s="3" t="s">
        <v>18</v>
      </c>
      <c r="AE8" s="1" t="s">
        <v>48</v>
      </c>
    </row>
    <row r="9" spans="2:31" ht="153" customHeight="1">
      <c r="B9" s="17" t="s">
        <v>49</v>
      </c>
      <c r="C9" s="78" t="s">
        <v>214</v>
      </c>
      <c r="D9" s="78"/>
      <c r="E9" s="14" t="s">
        <v>223</v>
      </c>
      <c r="F9" s="14" t="s">
        <v>222</v>
      </c>
      <c r="G9" s="4" t="s">
        <v>238</v>
      </c>
      <c r="H9" s="4" t="s">
        <v>14</v>
      </c>
      <c r="I9" s="11">
        <v>0</v>
      </c>
      <c r="J9" s="13" t="s">
        <v>224</v>
      </c>
      <c r="K9" s="43">
        <v>4.8</v>
      </c>
      <c r="L9" s="4" t="s">
        <v>34</v>
      </c>
      <c r="M9" s="4" t="s">
        <v>19</v>
      </c>
      <c r="N9" s="11">
        <v>1</v>
      </c>
      <c r="O9" s="11">
        <v>1.02</v>
      </c>
      <c r="P9" s="11">
        <v>1</v>
      </c>
      <c r="Q9" s="11"/>
      <c r="R9" s="11"/>
      <c r="S9" s="11"/>
      <c r="T9" s="11">
        <f t="shared" si="0"/>
        <v>1.0066666666666666</v>
      </c>
      <c r="U9" s="64">
        <f>4.83/K9</f>
        <v>1.0062500000000001</v>
      </c>
      <c r="V9" s="14" t="s">
        <v>286</v>
      </c>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ref="U10:U60" si="1">T10/K10</f>
        <v>#DIV/0!</v>
      </c>
      <c r="V10" s="11"/>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ht="157.5">
      <c r="B64" s="24" t="s">
        <v>49</v>
      </c>
      <c r="C64" s="78" t="s">
        <v>53</v>
      </c>
      <c r="D64" s="78"/>
      <c r="E64" s="14" t="s">
        <v>230</v>
      </c>
      <c r="F64" s="14" t="s">
        <v>168</v>
      </c>
      <c r="G64" s="12" t="s">
        <v>8</v>
      </c>
      <c r="H64" s="12" t="s">
        <v>14</v>
      </c>
      <c r="I64" s="15">
        <v>0</v>
      </c>
      <c r="J64" s="13" t="s">
        <v>226</v>
      </c>
      <c r="K64" s="15">
        <v>1</v>
      </c>
      <c r="L64" s="12" t="s">
        <v>33</v>
      </c>
      <c r="M64" s="12" t="s">
        <v>19</v>
      </c>
      <c r="N64" s="15"/>
      <c r="O64" s="15"/>
      <c r="P64" s="15">
        <v>1</v>
      </c>
      <c r="Q64" s="15"/>
      <c r="R64" s="15"/>
      <c r="S64" s="15"/>
      <c r="T64" s="15">
        <f>AVERAGE(N64:S64)</f>
        <v>1</v>
      </c>
      <c r="U64" s="15">
        <f>T64/K64</f>
        <v>1</v>
      </c>
      <c r="V64" s="14" t="s">
        <v>302</v>
      </c>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134" priority="13" operator="lessThan">
      <formula>0.7</formula>
    </cfRule>
    <cfRule type="cellIs" dxfId="133" priority="14" operator="between">
      <formula>0.7</formula>
      <formula>0.9</formula>
    </cfRule>
    <cfRule type="cellIs" dxfId="132" priority="15" operator="greaterThan">
      <formula>0.9</formula>
    </cfRule>
  </conditionalFormatting>
  <conditionalFormatting sqref="N64:U64 T65:U78">
    <cfRule type="cellIs" dxfId="131" priority="10" operator="lessThan">
      <formula>0.7</formula>
    </cfRule>
    <cfRule type="cellIs" dxfId="130" priority="11" operator="between">
      <formula>0.7</formula>
      <formula>0.9</formula>
    </cfRule>
    <cfRule type="cellIs" dxfId="129" priority="12" operator="greaterThan">
      <formula>0.9</formula>
    </cfRule>
  </conditionalFormatting>
  <conditionalFormatting sqref="N65:S78">
    <cfRule type="cellIs" dxfId="128" priority="7" operator="lessThan">
      <formula>0.7</formula>
    </cfRule>
    <cfRule type="cellIs" dxfId="127" priority="8" operator="between">
      <formula>0.7</formula>
      <formula>0.9</formula>
    </cfRule>
    <cfRule type="cellIs" dxfId="126" priority="9" operator="greaterThan">
      <formula>0.9</formula>
    </cfRule>
  </conditionalFormatting>
  <conditionalFormatting sqref="N82:U82 T83:U96">
    <cfRule type="cellIs" dxfId="125" priority="4" operator="lessThan">
      <formula>0.7</formula>
    </cfRule>
    <cfRule type="cellIs" dxfId="124" priority="5" operator="between">
      <formula>0.7</formula>
      <formula>0.9</formula>
    </cfRule>
    <cfRule type="cellIs" dxfId="123" priority="6" operator="greaterThan">
      <formula>0.9</formula>
    </cfRule>
  </conditionalFormatting>
  <conditionalFormatting sqref="N83:S96">
    <cfRule type="cellIs" dxfId="122" priority="1" operator="lessThan">
      <formula>0.7</formula>
    </cfRule>
    <cfRule type="cellIs" dxfId="121" priority="2" operator="between">
      <formula>0.7</formula>
      <formula>0.9</formula>
    </cfRule>
    <cfRule type="cellIs" dxfId="120" priority="3" operator="greaterThan">
      <formula>0.9</formula>
    </cfRule>
  </conditionalFormatting>
  <dataValidations count="5">
    <dataValidation type="list" allowBlank="1" showInputMessage="1" showErrorMessage="1" sqref="L7:L60 L64:L78 L82:L96" xr:uid="{E2FB321E-6D5B-4D46-8813-18EF493E18AE}">
      <formula1>$AC$7:$AC$10</formula1>
    </dataValidation>
    <dataValidation type="list" allowBlank="1" showInputMessage="1" showErrorMessage="1" sqref="G82:G96 G7:G60 G64:G78" xr:uid="{13981EB6-A179-B446-8480-22B49C128CE1}">
      <formula1>$AA$7:$AA$11</formula1>
    </dataValidation>
    <dataValidation type="list" allowBlank="1" showInputMessage="1" showErrorMessage="1" sqref="H7:H60 H64:H78 H82:H96" xr:uid="{6BF12054-06CC-2946-8918-99FA7DB98F6B}">
      <formula1>$AB$7:$AB$9</formula1>
    </dataValidation>
    <dataValidation type="list" allowBlank="1" showInputMessage="1" showErrorMessage="1" sqref="M7:M60 M64:M78 M82:M96" xr:uid="{F4E9A713-3CB5-B34F-988F-69E05D8D0DB1}">
      <formula1>$AD$7:$AD$12</formula1>
    </dataValidation>
    <dataValidation type="list" allowBlank="1" showInputMessage="1" showErrorMessage="1" sqref="B7:B60 B64:B78 B82:B96" xr:uid="{391C0BF7-05D4-8042-9C90-6C28968311AD}">
      <formula1>$AE$7:$AE$10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922A-A19C-2E4E-98AA-007EECB695F2}">
  <dimension ref="B1:AE96"/>
  <sheetViews>
    <sheetView workbookViewId="0">
      <pane xSplit="5" ySplit="5" topLeftCell="S81" activePane="bottomRight" state="frozen"/>
      <selection pane="topRight" activeCell="E1" sqref="E1"/>
      <selection pane="bottomLeft" activeCell="A6" sqref="A6"/>
      <selection pane="bottomRight" activeCell="V64" sqref="V64"/>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68.099999999999994" customHeight="1" thickBot="1">
      <c r="B7" s="24" t="s">
        <v>49</v>
      </c>
      <c r="C7" s="89" t="s">
        <v>251</v>
      </c>
      <c r="D7" s="90"/>
      <c r="E7" s="37" t="s">
        <v>80</v>
      </c>
      <c r="F7" s="14" t="s">
        <v>81</v>
      </c>
      <c r="G7" s="12" t="s">
        <v>8</v>
      </c>
      <c r="H7" s="12" t="s">
        <v>14</v>
      </c>
      <c r="I7" s="15">
        <v>1</v>
      </c>
      <c r="J7" s="13" t="s">
        <v>82</v>
      </c>
      <c r="K7" s="15">
        <v>1</v>
      </c>
      <c r="L7" s="12" t="s">
        <v>33</v>
      </c>
      <c r="M7" s="12" t="s">
        <v>17</v>
      </c>
      <c r="N7" s="15"/>
      <c r="O7" s="15">
        <v>1</v>
      </c>
      <c r="P7" s="15">
        <v>1</v>
      </c>
      <c r="Q7" s="15"/>
      <c r="R7" s="15"/>
      <c r="S7" s="15"/>
      <c r="T7" s="41">
        <f>AVERAGE(N7:S7)</f>
        <v>1</v>
      </c>
      <c r="U7" s="41">
        <f>T7/K7</f>
        <v>1</v>
      </c>
      <c r="V7" s="46" t="s">
        <v>252</v>
      </c>
      <c r="X7" s="8" t="s">
        <v>35</v>
      </c>
      <c r="Y7" s="26" t="s">
        <v>38</v>
      </c>
      <c r="AA7" s="3" t="s">
        <v>8</v>
      </c>
      <c r="AB7" s="3" t="s">
        <v>14</v>
      </c>
      <c r="AC7" s="3" t="s">
        <v>33</v>
      </c>
      <c r="AD7" s="3" t="s">
        <v>17</v>
      </c>
      <c r="AE7" s="1" t="s">
        <v>45</v>
      </c>
    </row>
    <row r="8" spans="2:31" ht="82.5" customHeight="1" thickBot="1">
      <c r="B8" s="17" t="s">
        <v>49</v>
      </c>
      <c r="C8" s="89" t="s">
        <v>251</v>
      </c>
      <c r="D8" s="90"/>
      <c r="E8" s="37" t="s">
        <v>83</v>
      </c>
      <c r="F8" s="14" t="s">
        <v>84</v>
      </c>
      <c r="G8" s="12" t="s">
        <v>8</v>
      </c>
      <c r="H8" s="12" t="s">
        <v>14</v>
      </c>
      <c r="I8" s="15">
        <v>1</v>
      </c>
      <c r="J8" s="13" t="s">
        <v>85</v>
      </c>
      <c r="K8" s="15">
        <v>1</v>
      </c>
      <c r="L8" s="4" t="s">
        <v>33</v>
      </c>
      <c r="M8" s="4" t="s">
        <v>17</v>
      </c>
      <c r="N8" s="11">
        <v>1</v>
      </c>
      <c r="O8" s="11">
        <v>1</v>
      </c>
      <c r="P8" s="11">
        <v>1</v>
      </c>
      <c r="Q8" s="11"/>
      <c r="R8" s="11"/>
      <c r="S8" s="11"/>
      <c r="T8" s="42">
        <f t="shared" ref="T8:T60" si="0">AVERAGE(N8:S8)</f>
        <v>1</v>
      </c>
      <c r="U8" s="42">
        <f t="shared" ref="U8:U60" si="1">T8/K8</f>
        <v>1</v>
      </c>
      <c r="V8" s="46" t="s">
        <v>253</v>
      </c>
      <c r="X8" s="9" t="s">
        <v>36</v>
      </c>
      <c r="Y8" s="26" t="s">
        <v>39</v>
      </c>
      <c r="AA8" s="3" t="s">
        <v>9</v>
      </c>
      <c r="AB8" s="3" t="s">
        <v>15</v>
      </c>
      <c r="AC8" s="3" t="s">
        <v>34</v>
      </c>
      <c r="AD8" s="3" t="s">
        <v>18</v>
      </c>
      <c r="AE8" s="1" t="s">
        <v>48</v>
      </c>
    </row>
    <row r="9" spans="2:31" ht="97.5" customHeight="1" thickBot="1">
      <c r="B9" s="17" t="s">
        <v>49</v>
      </c>
      <c r="C9" s="89" t="s">
        <v>251</v>
      </c>
      <c r="D9" s="90"/>
      <c r="E9" s="37" t="s">
        <v>86</v>
      </c>
      <c r="F9" s="14" t="s">
        <v>87</v>
      </c>
      <c r="G9" s="12" t="s">
        <v>8</v>
      </c>
      <c r="H9" s="12" t="s">
        <v>14</v>
      </c>
      <c r="I9" s="15">
        <v>0.9</v>
      </c>
      <c r="J9" s="13" t="s">
        <v>88</v>
      </c>
      <c r="K9" s="15">
        <v>0.92</v>
      </c>
      <c r="L9" s="4" t="s">
        <v>33</v>
      </c>
      <c r="M9" s="4" t="s">
        <v>19</v>
      </c>
      <c r="N9" s="11"/>
      <c r="O9" s="11"/>
      <c r="P9" s="11">
        <v>0.96</v>
      </c>
      <c r="Q9" s="11"/>
      <c r="R9" s="11"/>
      <c r="S9" s="11"/>
      <c r="T9" s="42">
        <f t="shared" si="0"/>
        <v>0.96</v>
      </c>
      <c r="U9" s="42">
        <f>T9/K9</f>
        <v>1.0434782608695652</v>
      </c>
      <c r="V9" s="46" t="s">
        <v>254</v>
      </c>
      <c r="X9" s="10" t="s">
        <v>37</v>
      </c>
      <c r="Y9" s="26" t="s">
        <v>40</v>
      </c>
      <c r="AA9" s="3" t="s">
        <v>10</v>
      </c>
      <c r="AB9" s="3" t="s">
        <v>16</v>
      </c>
      <c r="AC9" s="3" t="s">
        <v>51</v>
      </c>
      <c r="AD9" s="3" t="s">
        <v>19</v>
      </c>
      <c r="AE9" s="1" t="s">
        <v>49</v>
      </c>
    </row>
    <row r="10" spans="2:31" ht="174" thickBot="1">
      <c r="B10" s="17" t="s">
        <v>49</v>
      </c>
      <c r="C10" s="89" t="s">
        <v>251</v>
      </c>
      <c r="D10" s="90"/>
      <c r="E10" s="37" t="s">
        <v>89</v>
      </c>
      <c r="F10" s="14" t="s">
        <v>90</v>
      </c>
      <c r="G10" s="12" t="s">
        <v>8</v>
      </c>
      <c r="H10" s="12" t="s">
        <v>14</v>
      </c>
      <c r="I10" s="15">
        <v>0</v>
      </c>
      <c r="J10" s="13" t="s">
        <v>91</v>
      </c>
      <c r="K10" s="15">
        <v>0.9</v>
      </c>
      <c r="L10" s="4" t="s">
        <v>33</v>
      </c>
      <c r="M10" s="4" t="s">
        <v>22</v>
      </c>
      <c r="N10" s="11"/>
      <c r="O10" s="11"/>
      <c r="P10" s="11"/>
      <c r="Q10" s="11"/>
      <c r="R10" s="11"/>
      <c r="S10" s="11"/>
      <c r="T10" s="11" t="e">
        <f t="shared" si="0"/>
        <v>#DIV/0!</v>
      </c>
      <c r="U10" s="11" t="e">
        <f t="shared" si="1"/>
        <v>#DIV/0!</v>
      </c>
      <c r="V10" s="4" t="s">
        <v>295</v>
      </c>
      <c r="AA10" s="3" t="s">
        <v>161</v>
      </c>
      <c r="AB10" s="3"/>
      <c r="AC10" s="3" t="s">
        <v>52</v>
      </c>
      <c r="AD10" s="3" t="s">
        <v>20</v>
      </c>
      <c r="AE10" s="1" t="s">
        <v>50</v>
      </c>
    </row>
    <row r="11" spans="2:31" ht="95.25" customHeight="1" thickBot="1">
      <c r="B11" s="26" t="s">
        <v>49</v>
      </c>
      <c r="C11" s="89" t="s">
        <v>251</v>
      </c>
      <c r="D11" s="90"/>
      <c r="E11" s="37" t="s">
        <v>92</v>
      </c>
      <c r="F11" s="14" t="s">
        <v>93</v>
      </c>
      <c r="G11" s="12" t="s">
        <v>8</v>
      </c>
      <c r="H11" s="12" t="s">
        <v>14</v>
      </c>
      <c r="I11" s="15">
        <v>0</v>
      </c>
      <c r="J11" s="13" t="s">
        <v>94</v>
      </c>
      <c r="K11" s="15">
        <v>0.85</v>
      </c>
      <c r="L11" s="4" t="s">
        <v>33</v>
      </c>
      <c r="M11" s="4" t="s">
        <v>22</v>
      </c>
      <c r="N11" s="11"/>
      <c r="O11" s="11"/>
      <c r="P11" s="11"/>
      <c r="Q11" s="11"/>
      <c r="R11" s="11"/>
      <c r="S11" s="11"/>
      <c r="T11" s="11" t="e">
        <f t="shared" si="0"/>
        <v>#DIV/0!</v>
      </c>
      <c r="U11" s="11" t="e">
        <f t="shared" si="1"/>
        <v>#DIV/0!</v>
      </c>
      <c r="V11" s="4" t="s">
        <v>295</v>
      </c>
      <c r="AA11" s="3" t="s">
        <v>238</v>
      </c>
      <c r="AB11" s="3"/>
      <c r="AC11" s="3"/>
      <c r="AD11" s="3" t="s">
        <v>21</v>
      </c>
    </row>
    <row r="12" spans="2:31" ht="79.5" customHeight="1" thickBot="1">
      <c r="B12" s="26" t="s">
        <v>49</v>
      </c>
      <c r="C12" s="89" t="s">
        <v>251</v>
      </c>
      <c r="D12" s="90"/>
      <c r="E12" s="69" t="s">
        <v>95</v>
      </c>
      <c r="F12" s="14" t="s">
        <v>96</v>
      </c>
      <c r="G12" s="12" t="s">
        <v>8</v>
      </c>
      <c r="H12" s="12" t="s">
        <v>14</v>
      </c>
      <c r="I12" s="15">
        <v>1.05</v>
      </c>
      <c r="J12" s="13" t="s">
        <v>82</v>
      </c>
      <c r="K12" s="15">
        <v>1</v>
      </c>
      <c r="L12" s="4" t="s">
        <v>33</v>
      </c>
      <c r="M12" s="4" t="s">
        <v>17</v>
      </c>
      <c r="N12" s="11">
        <v>1</v>
      </c>
      <c r="O12" s="11">
        <v>1.25</v>
      </c>
      <c r="P12" s="11">
        <v>1</v>
      </c>
      <c r="Q12" s="11"/>
      <c r="R12" s="11"/>
      <c r="S12" s="11"/>
      <c r="T12" s="11">
        <f t="shared" si="0"/>
        <v>1.0833333333333333</v>
      </c>
      <c r="U12" s="11">
        <f t="shared" si="1"/>
        <v>1.0833333333333333</v>
      </c>
      <c r="V12" s="46" t="s">
        <v>255</v>
      </c>
      <c r="AA12" s="3"/>
      <c r="AB12" s="3"/>
      <c r="AC12" s="3"/>
      <c r="AD12" s="3" t="s">
        <v>22</v>
      </c>
    </row>
    <row r="13" spans="2:31" ht="95.25" customHeight="1" thickBot="1">
      <c r="B13" s="26" t="s">
        <v>49</v>
      </c>
      <c r="C13" s="89" t="s">
        <v>251</v>
      </c>
      <c r="D13" s="90"/>
      <c r="E13" s="69" t="s">
        <v>97</v>
      </c>
      <c r="F13" s="14" t="s">
        <v>98</v>
      </c>
      <c r="G13" s="12" t="s">
        <v>8</v>
      </c>
      <c r="H13" s="12" t="s">
        <v>15</v>
      </c>
      <c r="I13" s="11">
        <v>0</v>
      </c>
      <c r="J13" s="13" t="s">
        <v>99</v>
      </c>
      <c r="K13" s="15">
        <v>0.05</v>
      </c>
      <c r="L13" s="4" t="s">
        <v>34</v>
      </c>
      <c r="M13" s="4" t="s">
        <v>19</v>
      </c>
      <c r="N13" s="11">
        <v>0</v>
      </c>
      <c r="O13" s="11">
        <v>0</v>
      </c>
      <c r="P13" s="11">
        <v>0</v>
      </c>
      <c r="Q13" s="11"/>
      <c r="R13" s="11"/>
      <c r="S13" s="11"/>
      <c r="T13" s="11">
        <f t="shared" si="0"/>
        <v>0</v>
      </c>
      <c r="U13" s="11">
        <f t="shared" si="1"/>
        <v>0</v>
      </c>
      <c r="V13" s="46" t="s">
        <v>256</v>
      </c>
    </row>
    <row r="14" spans="2:31" ht="126.75" customHeight="1" thickBot="1">
      <c r="B14" s="26" t="s">
        <v>49</v>
      </c>
      <c r="C14" s="89" t="s">
        <v>251</v>
      </c>
      <c r="D14" s="90"/>
      <c r="E14" s="37" t="s">
        <v>100</v>
      </c>
      <c r="F14" s="14" t="s">
        <v>101</v>
      </c>
      <c r="G14" s="12" t="s">
        <v>8</v>
      </c>
      <c r="H14" s="12" t="s">
        <v>15</v>
      </c>
      <c r="I14" s="15">
        <v>0</v>
      </c>
      <c r="J14" s="13" t="s">
        <v>102</v>
      </c>
      <c r="K14" s="15">
        <v>0</v>
      </c>
      <c r="L14" s="4" t="s">
        <v>33</v>
      </c>
      <c r="M14" s="4" t="s">
        <v>22</v>
      </c>
      <c r="N14" s="11"/>
      <c r="O14" s="11"/>
      <c r="P14" s="11"/>
      <c r="Q14" s="11"/>
      <c r="R14" s="11"/>
      <c r="S14" s="11"/>
      <c r="T14" s="11" t="e">
        <f t="shared" si="0"/>
        <v>#DIV/0!</v>
      </c>
      <c r="U14" s="11" t="e">
        <f t="shared" si="1"/>
        <v>#DIV/0!</v>
      </c>
      <c r="V14" s="4" t="s">
        <v>295</v>
      </c>
    </row>
    <row r="15" spans="2:31" ht="126.75" customHeight="1" thickBot="1">
      <c r="B15" s="26" t="s">
        <v>49</v>
      </c>
      <c r="C15" s="89" t="s">
        <v>251</v>
      </c>
      <c r="D15" s="90"/>
      <c r="E15" s="37" t="s">
        <v>103</v>
      </c>
      <c r="F15" s="14" t="s">
        <v>104</v>
      </c>
      <c r="G15" s="12" t="s">
        <v>8</v>
      </c>
      <c r="H15" s="12" t="s">
        <v>15</v>
      </c>
      <c r="I15" s="15">
        <v>0</v>
      </c>
      <c r="J15" s="13" t="s">
        <v>105</v>
      </c>
      <c r="K15" s="15">
        <v>0.05</v>
      </c>
      <c r="L15" s="4" t="s">
        <v>33</v>
      </c>
      <c r="M15" s="4" t="s">
        <v>22</v>
      </c>
      <c r="N15" s="11"/>
      <c r="O15" s="11"/>
      <c r="P15" s="11"/>
      <c r="Q15" s="11"/>
      <c r="R15" s="11"/>
      <c r="S15" s="11"/>
      <c r="T15" s="11" t="e">
        <f t="shared" si="0"/>
        <v>#DIV/0!</v>
      </c>
      <c r="U15" s="11" t="e">
        <f t="shared" si="1"/>
        <v>#DIV/0!</v>
      </c>
      <c r="V15" s="4" t="s">
        <v>295</v>
      </c>
    </row>
    <row r="16" spans="2:31" ht="111" customHeight="1" thickBot="1">
      <c r="B16" s="26" t="s">
        <v>49</v>
      </c>
      <c r="C16" s="89" t="s">
        <v>251</v>
      </c>
      <c r="D16" s="90"/>
      <c r="E16" s="69" t="s">
        <v>106</v>
      </c>
      <c r="F16" s="14" t="s">
        <v>107</v>
      </c>
      <c r="G16" s="12" t="s">
        <v>10</v>
      </c>
      <c r="H16" s="12" t="s">
        <v>15</v>
      </c>
      <c r="I16" s="11">
        <v>0</v>
      </c>
      <c r="J16" s="13" t="s">
        <v>108</v>
      </c>
      <c r="K16" s="15">
        <v>0.03</v>
      </c>
      <c r="L16" s="4" t="s">
        <v>33</v>
      </c>
      <c r="M16" s="4" t="s">
        <v>19</v>
      </c>
      <c r="N16" s="11">
        <v>0</v>
      </c>
      <c r="O16" s="11">
        <v>0</v>
      </c>
      <c r="P16" s="11">
        <v>0</v>
      </c>
      <c r="Q16" s="11"/>
      <c r="R16" s="11"/>
      <c r="S16" s="11"/>
      <c r="T16" s="11">
        <f t="shared" si="0"/>
        <v>0</v>
      </c>
      <c r="U16" s="11">
        <f t="shared" si="1"/>
        <v>0</v>
      </c>
      <c r="V16" s="46" t="s">
        <v>257</v>
      </c>
    </row>
    <row r="17" spans="2:22" ht="95.25" customHeight="1" thickBot="1">
      <c r="B17" s="26" t="s">
        <v>49</v>
      </c>
      <c r="C17" s="89" t="s">
        <v>251</v>
      </c>
      <c r="D17" s="90"/>
      <c r="E17" s="69" t="s">
        <v>109</v>
      </c>
      <c r="F17" s="14" t="s">
        <v>110</v>
      </c>
      <c r="G17" s="12" t="s">
        <v>8</v>
      </c>
      <c r="H17" s="12" t="s">
        <v>15</v>
      </c>
      <c r="I17" s="38">
        <v>6.3299999999999995E-2</v>
      </c>
      <c r="J17" s="13" t="s">
        <v>111</v>
      </c>
      <c r="K17" s="15">
        <v>0.1</v>
      </c>
      <c r="L17" s="4" t="s">
        <v>33</v>
      </c>
      <c r="M17" s="4" t="s">
        <v>17</v>
      </c>
      <c r="N17" s="11">
        <v>0.06</v>
      </c>
      <c r="O17" s="11">
        <v>0.09</v>
      </c>
      <c r="P17" s="11">
        <v>0.03</v>
      </c>
      <c r="Q17" s="11"/>
      <c r="R17" s="11"/>
      <c r="S17" s="11"/>
      <c r="T17" s="11">
        <f>AVERAGE(N17:S17)</f>
        <v>0.06</v>
      </c>
      <c r="U17" s="11">
        <f>T17/K17/10</f>
        <v>0.06</v>
      </c>
      <c r="V17" s="46" t="s">
        <v>258</v>
      </c>
    </row>
    <row r="18" spans="2:22" ht="95.25" customHeight="1" thickBot="1">
      <c r="B18" s="26" t="s">
        <v>49</v>
      </c>
      <c r="C18" s="89" t="s">
        <v>251</v>
      </c>
      <c r="D18" s="90"/>
      <c r="E18" s="37" t="s">
        <v>112</v>
      </c>
      <c r="F18" s="14" t="s">
        <v>113</v>
      </c>
      <c r="G18" s="12" t="s">
        <v>8</v>
      </c>
      <c r="H18" s="12" t="s">
        <v>15</v>
      </c>
      <c r="I18" s="11"/>
      <c r="J18" s="13" t="s">
        <v>114</v>
      </c>
      <c r="K18" s="15">
        <v>0.05</v>
      </c>
      <c r="L18" s="4" t="s">
        <v>33</v>
      </c>
      <c r="M18" s="4" t="s">
        <v>22</v>
      </c>
      <c r="N18" s="11"/>
      <c r="O18" s="11"/>
      <c r="P18" s="11"/>
      <c r="Q18" s="11"/>
      <c r="R18" s="11"/>
      <c r="S18" s="11"/>
      <c r="T18" s="11" t="e">
        <f t="shared" si="0"/>
        <v>#DIV/0!</v>
      </c>
      <c r="U18" s="11" t="e">
        <f t="shared" si="1"/>
        <v>#DIV/0!</v>
      </c>
      <c r="V18" s="4" t="s">
        <v>295</v>
      </c>
    </row>
    <row r="19" spans="2:22" ht="63.75" customHeight="1" thickBot="1">
      <c r="B19" s="26"/>
      <c r="C19" s="89" t="s">
        <v>251</v>
      </c>
      <c r="D19" s="90"/>
      <c r="E19" s="37" t="s">
        <v>115</v>
      </c>
      <c r="F19" s="14" t="s">
        <v>116</v>
      </c>
      <c r="G19" s="12" t="s">
        <v>8</v>
      </c>
      <c r="H19" s="12" t="s">
        <v>14</v>
      </c>
      <c r="I19" s="15">
        <v>0.85</v>
      </c>
      <c r="J19" s="13" t="s">
        <v>117</v>
      </c>
      <c r="K19" s="15">
        <v>0.9</v>
      </c>
      <c r="L19" s="4" t="s">
        <v>33</v>
      </c>
      <c r="M19" s="4" t="s">
        <v>21</v>
      </c>
      <c r="N19" s="11"/>
      <c r="O19" s="11"/>
      <c r="P19" s="11"/>
      <c r="Q19" s="11"/>
      <c r="R19" s="11"/>
      <c r="S19" s="11"/>
      <c r="T19" s="11" t="e">
        <f t="shared" si="0"/>
        <v>#DIV/0!</v>
      </c>
      <c r="U19" s="11" t="e">
        <f t="shared" si="1"/>
        <v>#DIV/0!</v>
      </c>
      <c r="V19" s="4" t="s">
        <v>295</v>
      </c>
    </row>
    <row r="20" spans="2:22" ht="79.5" customHeight="1" thickBot="1">
      <c r="B20" s="26"/>
      <c r="C20" s="89" t="s">
        <v>251</v>
      </c>
      <c r="D20" s="90"/>
      <c r="E20" s="37" t="s">
        <v>118</v>
      </c>
      <c r="F20" s="14" t="s">
        <v>119</v>
      </c>
      <c r="G20" s="12" t="s">
        <v>8</v>
      </c>
      <c r="H20" s="12" t="s">
        <v>14</v>
      </c>
      <c r="I20" s="11">
        <v>0</v>
      </c>
      <c r="J20" s="13" t="s">
        <v>120</v>
      </c>
      <c r="K20" s="15">
        <v>0.9</v>
      </c>
      <c r="L20" s="4" t="s">
        <v>33</v>
      </c>
      <c r="M20" s="4" t="s">
        <v>22</v>
      </c>
      <c r="N20" s="11"/>
      <c r="O20" s="11"/>
      <c r="P20" s="11"/>
      <c r="Q20" s="11"/>
      <c r="R20" s="11"/>
      <c r="S20" s="11"/>
      <c r="T20" s="11" t="e">
        <f t="shared" si="0"/>
        <v>#DIV/0!</v>
      </c>
      <c r="U20" s="11" t="e">
        <f t="shared" si="1"/>
        <v>#DIV/0!</v>
      </c>
      <c r="V20" s="4" t="s">
        <v>295</v>
      </c>
    </row>
    <row r="21" spans="2:22" ht="79.5" customHeight="1" thickBot="1">
      <c r="B21" s="26" t="s">
        <v>49</v>
      </c>
      <c r="C21" s="89" t="s">
        <v>251</v>
      </c>
      <c r="D21" s="90"/>
      <c r="E21" s="37" t="s">
        <v>121</v>
      </c>
      <c r="F21" s="14" t="s">
        <v>122</v>
      </c>
      <c r="G21" s="12" t="s">
        <v>8</v>
      </c>
      <c r="H21" s="12" t="s">
        <v>14</v>
      </c>
      <c r="I21" s="11">
        <v>0</v>
      </c>
      <c r="J21" s="13" t="s">
        <v>123</v>
      </c>
      <c r="K21" s="15">
        <v>0.9</v>
      </c>
      <c r="L21" s="4" t="s">
        <v>33</v>
      </c>
      <c r="M21" s="4" t="s">
        <v>22</v>
      </c>
      <c r="N21" s="11"/>
      <c r="O21" s="11"/>
      <c r="P21" s="11"/>
      <c r="Q21" s="11"/>
      <c r="R21" s="11"/>
      <c r="S21" s="11"/>
      <c r="T21" s="11" t="e">
        <f t="shared" si="0"/>
        <v>#DIV/0!</v>
      </c>
      <c r="U21" s="11" t="e">
        <f t="shared" si="1"/>
        <v>#DIV/0!</v>
      </c>
      <c r="V21" s="4" t="s">
        <v>295</v>
      </c>
    </row>
    <row r="22" spans="2:22" ht="158.25" customHeight="1" thickBot="1">
      <c r="B22" s="26" t="s">
        <v>49</v>
      </c>
      <c r="C22" s="89" t="s">
        <v>251</v>
      </c>
      <c r="D22" s="90"/>
      <c r="E22" s="69" t="s">
        <v>124</v>
      </c>
      <c r="F22" s="14" t="s">
        <v>125</v>
      </c>
      <c r="G22" s="12" t="s">
        <v>8</v>
      </c>
      <c r="H22" s="12" t="s">
        <v>14</v>
      </c>
      <c r="I22" s="11">
        <v>0</v>
      </c>
      <c r="J22" s="13" t="s">
        <v>126</v>
      </c>
      <c r="K22" s="15">
        <v>0.9</v>
      </c>
      <c r="L22" s="4" t="s">
        <v>33</v>
      </c>
      <c r="M22" s="4" t="s">
        <v>17</v>
      </c>
      <c r="N22" s="11">
        <v>1</v>
      </c>
      <c r="O22" s="11"/>
      <c r="P22" s="11"/>
      <c r="Q22" s="11"/>
      <c r="R22" s="11"/>
      <c r="S22" s="11"/>
      <c r="T22" s="11">
        <f t="shared" si="0"/>
        <v>1</v>
      </c>
      <c r="U22" s="11">
        <f t="shared" si="1"/>
        <v>1.1111111111111112</v>
      </c>
      <c r="V22" s="46" t="s">
        <v>259</v>
      </c>
    </row>
    <row r="23" spans="2:22" ht="79.5" customHeight="1" thickBot="1">
      <c r="B23" s="26" t="s">
        <v>49</v>
      </c>
      <c r="C23" s="89" t="s">
        <v>251</v>
      </c>
      <c r="D23" s="90"/>
      <c r="E23" s="37" t="s">
        <v>127</v>
      </c>
      <c r="F23" s="14" t="s">
        <v>128</v>
      </c>
      <c r="G23" s="12" t="s">
        <v>8</v>
      </c>
      <c r="H23" s="12" t="s">
        <v>14</v>
      </c>
      <c r="I23" s="11">
        <v>0</v>
      </c>
      <c r="J23" s="13" t="s">
        <v>129</v>
      </c>
      <c r="K23" s="15">
        <v>0.9</v>
      </c>
      <c r="L23" s="4" t="s">
        <v>33</v>
      </c>
      <c r="M23" s="4" t="s">
        <v>22</v>
      </c>
      <c r="N23" s="11"/>
      <c r="O23" s="11"/>
      <c r="P23" s="11"/>
      <c r="Q23" s="11"/>
      <c r="R23" s="11"/>
      <c r="S23" s="11"/>
      <c r="T23" s="11" t="e">
        <f t="shared" si="0"/>
        <v>#DIV/0!</v>
      </c>
      <c r="U23" s="11" t="e">
        <f t="shared" si="1"/>
        <v>#DIV/0!</v>
      </c>
      <c r="V23" s="4" t="s">
        <v>295</v>
      </c>
    </row>
    <row r="24" spans="2:22" ht="95.25" customHeight="1" thickBot="1">
      <c r="B24" s="26" t="s">
        <v>49</v>
      </c>
      <c r="C24" s="89" t="s">
        <v>251</v>
      </c>
      <c r="D24" s="90"/>
      <c r="E24" s="37" t="s">
        <v>130</v>
      </c>
      <c r="F24" s="14" t="s">
        <v>131</v>
      </c>
      <c r="G24" s="12" t="s">
        <v>8</v>
      </c>
      <c r="H24" s="12" t="s">
        <v>14</v>
      </c>
      <c r="I24" s="11">
        <v>0</v>
      </c>
      <c r="J24" s="13" t="s">
        <v>132</v>
      </c>
      <c r="K24" s="15">
        <v>0.9</v>
      </c>
      <c r="L24" s="4" t="s">
        <v>33</v>
      </c>
      <c r="M24" s="4" t="s">
        <v>21</v>
      </c>
      <c r="N24" s="11"/>
      <c r="O24" s="11"/>
      <c r="P24" s="11"/>
      <c r="Q24" s="11"/>
      <c r="R24" s="11"/>
      <c r="S24" s="11"/>
      <c r="T24" s="11" t="e">
        <f t="shared" si="0"/>
        <v>#DIV/0!</v>
      </c>
      <c r="U24" s="11" t="e">
        <f t="shared" si="1"/>
        <v>#DIV/0!</v>
      </c>
      <c r="V24" s="4" t="s">
        <v>295</v>
      </c>
    </row>
    <row r="25" spans="2:22" ht="135" customHeight="1">
      <c r="B25" s="26" t="s">
        <v>49</v>
      </c>
      <c r="C25" s="89" t="s">
        <v>251</v>
      </c>
      <c r="D25" s="90"/>
      <c r="E25" s="37" t="s">
        <v>133</v>
      </c>
      <c r="F25" s="14" t="s">
        <v>134</v>
      </c>
      <c r="G25" s="12" t="s">
        <v>8</v>
      </c>
      <c r="H25" s="12" t="s">
        <v>14</v>
      </c>
      <c r="I25" s="11"/>
      <c r="J25" s="13" t="s">
        <v>135</v>
      </c>
      <c r="K25" s="15">
        <v>0.9</v>
      </c>
      <c r="L25" s="4" t="s">
        <v>33</v>
      </c>
      <c r="M25" s="4" t="s">
        <v>22</v>
      </c>
      <c r="N25" s="11"/>
      <c r="O25" s="11"/>
      <c r="P25" s="11"/>
      <c r="Q25" s="11"/>
      <c r="R25" s="11"/>
      <c r="S25" s="11"/>
      <c r="T25" s="11" t="e">
        <f t="shared" si="0"/>
        <v>#DIV/0!</v>
      </c>
      <c r="U25" s="11" t="e">
        <f t="shared" si="1"/>
        <v>#DIV/0!</v>
      </c>
      <c r="V25" s="4" t="s">
        <v>295</v>
      </c>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ht="110.25" customHeight="1">
      <c r="B64" s="24" t="s">
        <v>49</v>
      </c>
      <c r="C64" s="89" t="s">
        <v>251</v>
      </c>
      <c r="D64" s="90"/>
      <c r="E64" s="14" t="s">
        <v>229</v>
      </c>
      <c r="F64" s="14" t="s">
        <v>168</v>
      </c>
      <c r="G64" s="12" t="s">
        <v>8</v>
      </c>
      <c r="H64" s="12" t="s">
        <v>14</v>
      </c>
      <c r="I64" s="15">
        <v>0</v>
      </c>
      <c r="J64" s="13" t="s">
        <v>43</v>
      </c>
      <c r="K64" s="15">
        <v>1</v>
      </c>
      <c r="L64" s="12" t="s">
        <v>33</v>
      </c>
      <c r="M64" s="12" t="s">
        <v>19</v>
      </c>
      <c r="N64" s="15"/>
      <c r="O64" s="15">
        <v>0.7</v>
      </c>
      <c r="P64" s="15"/>
      <c r="Q64" s="15"/>
      <c r="R64" s="15"/>
      <c r="S64" s="15"/>
      <c r="T64" s="15">
        <f>AVERAGE(N64:S64)</f>
        <v>0.7</v>
      </c>
      <c r="U64" s="15">
        <f>T64/K64</f>
        <v>0.7</v>
      </c>
      <c r="V64" s="13" t="s">
        <v>299</v>
      </c>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119" priority="13" operator="lessThan">
      <formula>0.7</formula>
    </cfRule>
    <cfRule type="cellIs" dxfId="118" priority="14" operator="between">
      <formula>0.7</formula>
      <formula>0.9</formula>
    </cfRule>
    <cfRule type="cellIs" dxfId="117" priority="15" operator="greaterThan">
      <formula>0.9</formula>
    </cfRule>
  </conditionalFormatting>
  <conditionalFormatting sqref="N64:U64 T65:U78">
    <cfRule type="cellIs" dxfId="116" priority="10" operator="lessThan">
      <formula>0.7</formula>
    </cfRule>
    <cfRule type="cellIs" dxfId="115" priority="11" operator="between">
      <formula>0.7</formula>
      <formula>0.9</formula>
    </cfRule>
    <cfRule type="cellIs" dxfId="114" priority="12" operator="greaterThan">
      <formula>0.9</formula>
    </cfRule>
  </conditionalFormatting>
  <conditionalFormatting sqref="N65:S78">
    <cfRule type="cellIs" dxfId="113" priority="7" operator="lessThan">
      <formula>0.7</formula>
    </cfRule>
    <cfRule type="cellIs" dxfId="112" priority="8" operator="between">
      <formula>0.7</formula>
      <formula>0.9</formula>
    </cfRule>
    <cfRule type="cellIs" dxfId="111" priority="9" operator="greaterThan">
      <formula>0.9</formula>
    </cfRule>
  </conditionalFormatting>
  <conditionalFormatting sqref="N82:U82 T83:U96">
    <cfRule type="cellIs" dxfId="110" priority="4" operator="lessThan">
      <formula>0.7</formula>
    </cfRule>
    <cfRule type="cellIs" dxfId="109" priority="5" operator="between">
      <formula>0.7</formula>
      <formula>0.9</formula>
    </cfRule>
    <cfRule type="cellIs" dxfId="108" priority="6" operator="greaterThan">
      <formula>0.9</formula>
    </cfRule>
  </conditionalFormatting>
  <conditionalFormatting sqref="N83:S96">
    <cfRule type="cellIs" dxfId="107" priority="1" operator="lessThan">
      <formula>0.7</formula>
    </cfRule>
    <cfRule type="cellIs" dxfId="106" priority="2" operator="between">
      <formula>0.7</formula>
      <formula>0.9</formula>
    </cfRule>
    <cfRule type="cellIs" dxfId="105" priority="3" operator="greaterThan">
      <formula>0.9</formula>
    </cfRule>
  </conditionalFormatting>
  <dataValidations count="6">
    <dataValidation type="list" allowBlank="1" showInputMessage="1" showErrorMessage="1" sqref="B7:B60 B64:B78 B82:B96" xr:uid="{A2E6ACEF-61B3-CD43-A0EA-9B02EBFB9CAD}">
      <formula1>$AE$7:$AE$10</formula1>
    </dataValidation>
    <dataValidation type="list" allowBlank="1" showInputMessage="1" showErrorMessage="1" sqref="M7:M60 M64:M78 M82:M96" xr:uid="{AC37C296-E66C-D149-AACD-BC0AC9C6F0B7}">
      <formula1>$AD$7:$AD$12</formula1>
    </dataValidation>
    <dataValidation type="list" allowBlank="1" showInputMessage="1" showErrorMessage="1" sqref="H82:H96 H64:H78 H26:H60" xr:uid="{79EE17C4-7E69-494E-B65F-812437B2349A}">
      <formula1>$AB$7:$AB$9</formula1>
    </dataValidation>
    <dataValidation type="list" allowBlank="1" showInputMessage="1" showErrorMessage="1" sqref="H7:H25" xr:uid="{7BA22B8D-616D-1D44-8558-2FF7DFAB7A4E}">
      <formula1>$AA$7:$AA$9</formula1>
    </dataValidation>
    <dataValidation type="list" allowBlank="1" showInputMessage="1" showErrorMessage="1" sqref="L7:L60 L64:L78 L82:L96" xr:uid="{E2BEB7B0-A7C5-C942-9C27-14392FA5C96F}">
      <formula1>$AC$7:$AC$10</formula1>
    </dataValidation>
    <dataValidation type="list" allowBlank="1" showInputMessage="1" showErrorMessage="1" sqref="G82:G96 G7:G60 G64:G78" xr:uid="{5AF868B3-0A38-BC46-997D-7716B25A05FA}">
      <formula1>$AA$7:$AA$11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C4855-D478-5544-9213-E662BB50C3C8}">
  <dimension ref="B1:AE96"/>
  <sheetViews>
    <sheetView workbookViewId="0">
      <pane xSplit="5" ySplit="5" topLeftCell="S81" activePane="bottomRight" state="frozen"/>
      <selection pane="topRight" activeCell="E1" sqref="E1"/>
      <selection pane="bottomLeft" activeCell="A6" sqref="A6"/>
      <selection pane="bottomRight" activeCell="U8" sqref="U8"/>
    </sheetView>
  </sheetViews>
  <sheetFormatPr baseColWidth="10" defaultColWidth="10.875" defaultRowHeight="15.75"/>
  <cols>
    <col min="1" max="1" width="1.375" style="1" customWidth="1"/>
    <col min="2" max="3" width="17.625" style="1" customWidth="1"/>
    <col min="4" max="4" width="35" style="1" bestFit="1" customWidth="1"/>
    <col min="5" max="5" width="28.125" style="1" customWidth="1"/>
    <col min="6" max="6" width="42.5" style="1" customWidth="1"/>
    <col min="7" max="7" width="10" style="1" bestFit="1" customWidth="1"/>
    <col min="8" max="8" width="14.875" style="1" bestFit="1" customWidth="1"/>
    <col min="9" max="9" width="11" style="1" customWidth="1"/>
    <col min="10" max="10" width="17.875" style="1" customWidth="1"/>
    <col min="11" max="11" width="11" style="1" customWidth="1"/>
    <col min="12" max="12" width="14.875" style="1" customWidth="1"/>
    <col min="13" max="13" width="19.5" style="1" customWidth="1"/>
    <col min="14" max="19" width="8.625" style="1" customWidth="1"/>
    <col min="20" max="20" width="17.375" style="1" customWidth="1"/>
    <col min="21" max="21" width="20.5" style="1" customWidth="1"/>
    <col min="22" max="22" width="75.5" style="1" customWidth="1"/>
    <col min="23" max="24" width="10.875" style="1"/>
    <col min="25" max="25" width="17.625" style="1" customWidth="1"/>
    <col min="26" max="26" width="10.875" style="1"/>
    <col min="27" max="31" width="10.875" style="1" hidden="1" customWidth="1"/>
    <col min="32" max="16384" width="10.875" style="1"/>
  </cols>
  <sheetData>
    <row r="1" spans="2:31" ht="6.95" customHeight="1"/>
    <row r="2" spans="2:31" ht="15.95" customHeight="1">
      <c r="B2" s="71"/>
      <c r="C2" s="72"/>
      <c r="D2" s="73" t="s">
        <v>7</v>
      </c>
      <c r="E2" s="74"/>
      <c r="F2" s="74"/>
      <c r="G2" s="74"/>
      <c r="H2" s="74"/>
      <c r="I2" s="74"/>
      <c r="J2" s="74"/>
      <c r="K2" s="74"/>
      <c r="L2" s="74"/>
      <c r="M2" s="74"/>
      <c r="N2" s="74"/>
      <c r="O2" s="74"/>
      <c r="P2" s="74"/>
      <c r="Q2" s="74"/>
      <c r="R2" s="74"/>
      <c r="S2" s="74"/>
      <c r="T2" s="74"/>
      <c r="U2" s="74"/>
      <c r="V2" s="74"/>
    </row>
    <row r="3" spans="2:31">
      <c r="B3" s="71"/>
      <c r="C3" s="72"/>
      <c r="D3" s="73"/>
      <c r="E3" s="74"/>
      <c r="F3" s="74"/>
      <c r="G3" s="74"/>
      <c r="H3" s="74"/>
      <c r="I3" s="74"/>
      <c r="J3" s="74"/>
      <c r="K3" s="74"/>
      <c r="L3" s="74"/>
      <c r="M3" s="74"/>
      <c r="N3" s="74"/>
      <c r="O3" s="74"/>
      <c r="P3" s="74"/>
      <c r="Q3" s="74"/>
      <c r="R3" s="74"/>
      <c r="S3" s="74"/>
      <c r="T3" s="74"/>
      <c r="U3" s="74"/>
      <c r="V3" s="74"/>
    </row>
    <row r="4" spans="2:31" ht="48" customHeight="1">
      <c r="B4" s="71"/>
      <c r="C4" s="72"/>
      <c r="D4" s="73"/>
      <c r="E4" s="74"/>
      <c r="F4" s="74"/>
      <c r="G4" s="74"/>
      <c r="H4" s="74"/>
      <c r="I4" s="74"/>
      <c r="J4" s="74"/>
      <c r="K4" s="74"/>
      <c r="L4" s="74"/>
      <c r="M4" s="74"/>
      <c r="N4" s="74"/>
      <c r="O4" s="74"/>
      <c r="P4" s="74"/>
      <c r="Q4" s="74"/>
      <c r="R4" s="74"/>
      <c r="S4" s="74"/>
      <c r="T4" s="74"/>
      <c r="U4" s="74"/>
      <c r="V4" s="74"/>
    </row>
    <row r="5" spans="2:31" ht="5.0999999999999996" customHeight="1" thickBot="1">
      <c r="B5" s="2"/>
      <c r="C5" s="2"/>
      <c r="D5" s="2"/>
      <c r="E5" s="2"/>
      <c r="F5" s="2"/>
      <c r="G5" s="2"/>
      <c r="H5" s="2"/>
      <c r="I5" s="2"/>
      <c r="J5" s="2"/>
      <c r="K5" s="2"/>
      <c r="L5" s="2"/>
      <c r="M5" s="2"/>
    </row>
    <row r="6" spans="2:31" ht="42" customHeight="1" thickBot="1">
      <c r="B6" s="27" t="s">
        <v>44</v>
      </c>
      <c r="C6" s="75" t="s">
        <v>0</v>
      </c>
      <c r="D6" s="76"/>
      <c r="E6" s="6" t="s">
        <v>1</v>
      </c>
      <c r="F6" s="6" t="s">
        <v>2</v>
      </c>
      <c r="G6" s="6" t="s">
        <v>3</v>
      </c>
      <c r="H6" s="6" t="s">
        <v>6</v>
      </c>
      <c r="I6" s="6" t="s">
        <v>4</v>
      </c>
      <c r="J6" s="6" t="s">
        <v>11</v>
      </c>
      <c r="K6" s="6" t="s">
        <v>5</v>
      </c>
      <c r="L6" s="6" t="s">
        <v>12</v>
      </c>
      <c r="M6" s="6" t="s">
        <v>13</v>
      </c>
      <c r="N6" s="6" t="s">
        <v>26</v>
      </c>
      <c r="O6" s="6" t="s">
        <v>27</v>
      </c>
      <c r="P6" s="6" t="s">
        <v>28</v>
      </c>
      <c r="Q6" s="6" t="s">
        <v>29</v>
      </c>
      <c r="R6" s="6" t="s">
        <v>30</v>
      </c>
      <c r="S6" s="6" t="s">
        <v>31</v>
      </c>
      <c r="T6" s="6" t="s">
        <v>23</v>
      </c>
      <c r="U6" s="6" t="s">
        <v>24</v>
      </c>
      <c r="V6" s="6" t="s">
        <v>25</v>
      </c>
      <c r="X6" s="77" t="s">
        <v>41</v>
      </c>
      <c r="Y6" s="77"/>
      <c r="AA6" s="1" t="s">
        <v>3</v>
      </c>
      <c r="AB6" s="1" t="s">
        <v>6</v>
      </c>
      <c r="AC6" s="1" t="s">
        <v>12</v>
      </c>
      <c r="AD6" s="1" t="s">
        <v>32</v>
      </c>
      <c r="AE6" s="1" t="s">
        <v>44</v>
      </c>
    </row>
    <row r="7" spans="2:31" ht="68.099999999999994" customHeight="1" thickBot="1">
      <c r="B7" s="24" t="s">
        <v>49</v>
      </c>
      <c r="C7" s="89" t="s">
        <v>53</v>
      </c>
      <c r="D7" s="90"/>
      <c r="E7" s="37" t="s">
        <v>136</v>
      </c>
      <c r="F7" s="14" t="s">
        <v>137</v>
      </c>
      <c r="G7" s="12" t="s">
        <v>8</v>
      </c>
      <c r="H7" s="12" t="s">
        <v>16</v>
      </c>
      <c r="I7" s="15">
        <v>1</v>
      </c>
      <c r="J7" s="13" t="s">
        <v>138</v>
      </c>
      <c r="K7" s="15">
        <v>1</v>
      </c>
      <c r="L7" s="12" t="s">
        <v>33</v>
      </c>
      <c r="M7" s="12" t="s">
        <v>19</v>
      </c>
      <c r="N7" s="15">
        <v>1</v>
      </c>
      <c r="O7" s="15">
        <v>1</v>
      </c>
      <c r="P7" s="15"/>
      <c r="Q7" s="15"/>
      <c r="R7" s="15"/>
      <c r="S7" s="15"/>
      <c r="T7" s="15">
        <f>AVERAGE(N7:S7)</f>
        <v>1</v>
      </c>
      <c r="U7" s="15">
        <f>T7/K7</f>
        <v>1</v>
      </c>
      <c r="V7" s="46" t="s">
        <v>246</v>
      </c>
      <c r="X7" s="8" t="s">
        <v>35</v>
      </c>
      <c r="Y7" s="26" t="s">
        <v>38</v>
      </c>
      <c r="AA7" s="3" t="s">
        <v>8</v>
      </c>
      <c r="AB7" s="3" t="s">
        <v>14</v>
      </c>
      <c r="AC7" s="3" t="s">
        <v>33</v>
      </c>
      <c r="AD7" s="3" t="s">
        <v>17</v>
      </c>
      <c r="AE7" s="1" t="s">
        <v>45</v>
      </c>
    </row>
    <row r="8" spans="2:31" ht="91.5" customHeight="1">
      <c r="B8" s="17" t="s">
        <v>49</v>
      </c>
      <c r="C8" s="89" t="s">
        <v>53</v>
      </c>
      <c r="D8" s="90"/>
      <c r="E8" s="37" t="s">
        <v>139</v>
      </c>
      <c r="F8" s="14" t="s">
        <v>140</v>
      </c>
      <c r="G8" s="12" t="s">
        <v>8</v>
      </c>
      <c r="H8" s="12" t="s">
        <v>16</v>
      </c>
      <c r="I8" s="39">
        <v>0</v>
      </c>
      <c r="J8" s="13" t="s">
        <v>141</v>
      </c>
      <c r="K8" s="15">
        <v>0.85</v>
      </c>
      <c r="L8" s="4" t="s">
        <v>33</v>
      </c>
      <c r="M8" s="4" t="s">
        <v>21</v>
      </c>
      <c r="N8" s="11">
        <v>0</v>
      </c>
      <c r="O8" s="11">
        <v>0</v>
      </c>
      <c r="P8" s="11">
        <v>0</v>
      </c>
      <c r="Q8" s="11"/>
      <c r="R8" s="11"/>
      <c r="S8" s="11"/>
      <c r="T8" s="11">
        <f t="shared" ref="T8:T60" si="0">AVERAGE(N8:S8)</f>
        <v>0</v>
      </c>
      <c r="U8" s="11">
        <f t="shared" ref="U8:U60" si="1">T8/K8</f>
        <v>0</v>
      </c>
      <c r="V8" s="46" t="s">
        <v>247</v>
      </c>
      <c r="X8" s="9" t="s">
        <v>36</v>
      </c>
      <c r="Y8" s="26" t="s">
        <v>39</v>
      </c>
      <c r="AA8" s="3" t="s">
        <v>9</v>
      </c>
      <c r="AB8" s="3" t="s">
        <v>15</v>
      </c>
      <c r="AC8" s="3" t="s">
        <v>34</v>
      </c>
      <c r="AD8" s="3" t="s">
        <v>18</v>
      </c>
      <c r="AE8" s="1" t="s">
        <v>48</v>
      </c>
    </row>
    <row r="9" spans="2:31" ht="15.95" customHeight="1">
      <c r="B9" s="17"/>
      <c r="C9" s="70"/>
      <c r="D9" s="70"/>
      <c r="E9" s="4"/>
      <c r="F9" s="4"/>
      <c r="G9" s="4"/>
      <c r="H9" s="4"/>
      <c r="I9" s="11"/>
      <c r="J9" s="4"/>
      <c r="K9" s="11"/>
      <c r="L9" s="4"/>
      <c r="M9" s="4"/>
      <c r="N9" s="11"/>
      <c r="O9" s="11"/>
      <c r="P9" s="11"/>
      <c r="Q9" s="11"/>
      <c r="R9" s="11"/>
      <c r="S9" s="11"/>
      <c r="T9" s="11" t="e">
        <f t="shared" si="0"/>
        <v>#DIV/0!</v>
      </c>
      <c r="U9" s="11" t="e">
        <f t="shared" si="1"/>
        <v>#DIV/0!</v>
      </c>
      <c r="V9" s="4"/>
      <c r="X9" s="10" t="s">
        <v>37</v>
      </c>
      <c r="Y9" s="26" t="s">
        <v>40</v>
      </c>
      <c r="AA9" s="3" t="s">
        <v>10</v>
      </c>
      <c r="AB9" s="3" t="s">
        <v>16</v>
      </c>
      <c r="AC9" s="3" t="s">
        <v>51</v>
      </c>
      <c r="AD9" s="3" t="s">
        <v>19</v>
      </c>
      <c r="AE9" s="1" t="s">
        <v>49</v>
      </c>
    </row>
    <row r="10" spans="2:31">
      <c r="B10" s="17"/>
      <c r="C10" s="70"/>
      <c r="D10" s="70"/>
      <c r="E10" s="4"/>
      <c r="F10" s="4"/>
      <c r="G10" s="4"/>
      <c r="H10" s="4"/>
      <c r="I10" s="11"/>
      <c r="J10" s="4"/>
      <c r="K10" s="11"/>
      <c r="L10" s="4"/>
      <c r="M10" s="4"/>
      <c r="N10" s="11"/>
      <c r="O10" s="11"/>
      <c r="P10" s="11"/>
      <c r="Q10" s="11"/>
      <c r="R10" s="11"/>
      <c r="S10" s="11"/>
      <c r="T10" s="11" t="e">
        <f t="shared" si="0"/>
        <v>#DIV/0!</v>
      </c>
      <c r="U10" s="11" t="e">
        <f t="shared" si="1"/>
        <v>#DIV/0!</v>
      </c>
      <c r="V10" s="4"/>
      <c r="AA10" s="3" t="s">
        <v>161</v>
      </c>
      <c r="AB10" s="3"/>
      <c r="AC10" s="3" t="s">
        <v>52</v>
      </c>
      <c r="AD10" s="3" t="s">
        <v>20</v>
      </c>
      <c r="AE10" s="1" t="s">
        <v>50</v>
      </c>
    </row>
    <row r="11" spans="2:31">
      <c r="B11" s="26"/>
      <c r="C11" s="70"/>
      <c r="D11" s="70"/>
      <c r="E11" s="4"/>
      <c r="F11" s="4"/>
      <c r="G11" s="4"/>
      <c r="H11" s="4"/>
      <c r="I11" s="11"/>
      <c r="J11" s="4"/>
      <c r="K11" s="11"/>
      <c r="L11" s="4"/>
      <c r="M11" s="4"/>
      <c r="N11" s="11"/>
      <c r="O11" s="11"/>
      <c r="P11" s="11"/>
      <c r="Q11" s="11"/>
      <c r="R11" s="11"/>
      <c r="S11" s="11"/>
      <c r="T11" s="11" t="e">
        <f t="shared" si="0"/>
        <v>#DIV/0!</v>
      </c>
      <c r="U11" s="11" t="e">
        <f t="shared" si="1"/>
        <v>#DIV/0!</v>
      </c>
      <c r="V11" s="4"/>
      <c r="AA11" s="3" t="s">
        <v>238</v>
      </c>
      <c r="AB11" s="3"/>
      <c r="AC11" s="3"/>
      <c r="AD11" s="3" t="s">
        <v>21</v>
      </c>
    </row>
    <row r="12" spans="2:31">
      <c r="B12" s="26"/>
      <c r="C12" s="70"/>
      <c r="D12" s="70"/>
      <c r="E12" s="4"/>
      <c r="F12" s="4"/>
      <c r="G12" s="4"/>
      <c r="H12" s="4"/>
      <c r="I12" s="11"/>
      <c r="J12" s="4"/>
      <c r="K12" s="11"/>
      <c r="L12" s="4"/>
      <c r="M12" s="4"/>
      <c r="N12" s="11"/>
      <c r="O12" s="11"/>
      <c r="P12" s="11"/>
      <c r="Q12" s="11"/>
      <c r="R12" s="11"/>
      <c r="S12" s="11"/>
      <c r="T12" s="11" t="e">
        <f t="shared" si="0"/>
        <v>#DIV/0!</v>
      </c>
      <c r="U12" s="11" t="e">
        <f t="shared" si="1"/>
        <v>#DIV/0!</v>
      </c>
      <c r="V12" s="4"/>
      <c r="AA12" s="3"/>
      <c r="AB12" s="3"/>
      <c r="AC12" s="3"/>
      <c r="AD12" s="3" t="s">
        <v>22</v>
      </c>
    </row>
    <row r="13" spans="2:31">
      <c r="B13" s="26"/>
      <c r="C13" s="70"/>
      <c r="D13" s="70"/>
      <c r="E13" s="4"/>
      <c r="F13" s="4"/>
      <c r="G13" s="4"/>
      <c r="H13" s="4"/>
      <c r="I13" s="11"/>
      <c r="J13" s="4"/>
      <c r="K13" s="11"/>
      <c r="L13" s="4"/>
      <c r="M13" s="4"/>
      <c r="N13" s="11"/>
      <c r="O13" s="11"/>
      <c r="P13" s="11"/>
      <c r="Q13" s="11"/>
      <c r="R13" s="11"/>
      <c r="S13" s="11"/>
      <c r="T13" s="11" t="e">
        <f t="shared" si="0"/>
        <v>#DIV/0!</v>
      </c>
      <c r="U13" s="11" t="e">
        <f t="shared" si="1"/>
        <v>#DIV/0!</v>
      </c>
      <c r="V13" s="4"/>
    </row>
    <row r="14" spans="2:31">
      <c r="B14" s="26"/>
      <c r="C14" s="70"/>
      <c r="D14" s="70"/>
      <c r="E14" s="4"/>
      <c r="F14" s="4"/>
      <c r="G14" s="4"/>
      <c r="H14" s="4"/>
      <c r="I14" s="11"/>
      <c r="J14" s="4"/>
      <c r="K14" s="11"/>
      <c r="L14" s="4"/>
      <c r="M14" s="4"/>
      <c r="N14" s="11"/>
      <c r="O14" s="11"/>
      <c r="P14" s="11"/>
      <c r="Q14" s="11"/>
      <c r="R14" s="11"/>
      <c r="S14" s="11"/>
      <c r="T14" s="11" t="e">
        <f t="shared" si="0"/>
        <v>#DIV/0!</v>
      </c>
      <c r="U14" s="11" t="e">
        <f t="shared" si="1"/>
        <v>#DIV/0!</v>
      </c>
      <c r="V14" s="4"/>
    </row>
    <row r="15" spans="2:31">
      <c r="B15" s="26"/>
      <c r="C15" s="70"/>
      <c r="D15" s="70"/>
      <c r="E15" s="4"/>
      <c r="F15" s="4"/>
      <c r="G15" s="4"/>
      <c r="H15" s="4"/>
      <c r="I15" s="11"/>
      <c r="J15" s="4"/>
      <c r="K15" s="11"/>
      <c r="L15" s="4"/>
      <c r="M15" s="4"/>
      <c r="N15" s="11"/>
      <c r="O15" s="11"/>
      <c r="P15" s="11"/>
      <c r="Q15" s="11"/>
      <c r="R15" s="11"/>
      <c r="S15" s="11"/>
      <c r="T15" s="11" t="e">
        <f t="shared" si="0"/>
        <v>#DIV/0!</v>
      </c>
      <c r="U15" s="11" t="e">
        <f t="shared" si="1"/>
        <v>#DIV/0!</v>
      </c>
      <c r="V15" s="4"/>
    </row>
    <row r="16" spans="2:31">
      <c r="B16" s="26"/>
      <c r="C16" s="70"/>
      <c r="D16" s="70"/>
      <c r="E16" s="4"/>
      <c r="F16" s="4"/>
      <c r="G16" s="4"/>
      <c r="H16" s="4"/>
      <c r="I16" s="11"/>
      <c r="J16" s="4"/>
      <c r="K16" s="11"/>
      <c r="L16" s="4"/>
      <c r="M16" s="4"/>
      <c r="N16" s="11"/>
      <c r="O16" s="11"/>
      <c r="P16" s="11"/>
      <c r="Q16" s="11"/>
      <c r="R16" s="11"/>
      <c r="S16" s="11"/>
      <c r="T16" s="11" t="e">
        <f t="shared" si="0"/>
        <v>#DIV/0!</v>
      </c>
      <c r="U16" s="11" t="e">
        <f t="shared" si="1"/>
        <v>#DIV/0!</v>
      </c>
      <c r="V16" s="4"/>
    </row>
    <row r="17" spans="2:22">
      <c r="B17" s="26"/>
      <c r="C17" s="70"/>
      <c r="D17" s="70"/>
      <c r="E17" s="4"/>
      <c r="F17" s="4"/>
      <c r="G17" s="4"/>
      <c r="H17" s="4"/>
      <c r="I17" s="11"/>
      <c r="J17" s="4"/>
      <c r="K17" s="11"/>
      <c r="L17" s="4"/>
      <c r="M17" s="4"/>
      <c r="N17" s="11"/>
      <c r="O17" s="11"/>
      <c r="P17" s="11"/>
      <c r="Q17" s="11"/>
      <c r="R17" s="11"/>
      <c r="S17" s="11"/>
      <c r="T17" s="11" t="e">
        <f t="shared" si="0"/>
        <v>#DIV/0!</v>
      </c>
      <c r="U17" s="11" t="e">
        <f t="shared" si="1"/>
        <v>#DIV/0!</v>
      </c>
      <c r="V17" s="4"/>
    </row>
    <row r="18" spans="2:22">
      <c r="B18" s="26"/>
      <c r="C18" s="70"/>
      <c r="D18" s="70"/>
      <c r="E18" s="4"/>
      <c r="F18" s="4"/>
      <c r="G18" s="4"/>
      <c r="H18" s="4"/>
      <c r="I18" s="11"/>
      <c r="J18" s="4"/>
      <c r="K18" s="11"/>
      <c r="L18" s="4"/>
      <c r="M18" s="4"/>
      <c r="N18" s="11"/>
      <c r="O18" s="11"/>
      <c r="P18" s="11"/>
      <c r="Q18" s="11"/>
      <c r="R18" s="11"/>
      <c r="S18" s="11"/>
      <c r="T18" s="11" t="e">
        <f t="shared" si="0"/>
        <v>#DIV/0!</v>
      </c>
      <c r="U18" s="11" t="e">
        <f t="shared" si="1"/>
        <v>#DIV/0!</v>
      </c>
      <c r="V18" s="4"/>
    </row>
    <row r="19" spans="2:22">
      <c r="B19" s="26"/>
      <c r="C19" s="70"/>
      <c r="D19" s="70"/>
      <c r="E19" s="4"/>
      <c r="F19" s="4"/>
      <c r="G19" s="4"/>
      <c r="H19" s="4"/>
      <c r="I19" s="11"/>
      <c r="J19" s="4"/>
      <c r="K19" s="11"/>
      <c r="L19" s="4"/>
      <c r="M19" s="4"/>
      <c r="N19" s="11"/>
      <c r="O19" s="11"/>
      <c r="P19" s="11"/>
      <c r="Q19" s="11"/>
      <c r="R19" s="11"/>
      <c r="S19" s="11"/>
      <c r="T19" s="11" t="e">
        <f t="shared" si="0"/>
        <v>#DIV/0!</v>
      </c>
      <c r="U19" s="11" t="e">
        <f t="shared" si="1"/>
        <v>#DIV/0!</v>
      </c>
      <c r="V19" s="4"/>
    </row>
    <row r="20" spans="2:22">
      <c r="B20" s="26"/>
      <c r="C20" s="70"/>
      <c r="D20" s="70"/>
      <c r="E20" s="4"/>
      <c r="F20" s="4"/>
      <c r="G20" s="4"/>
      <c r="H20" s="4"/>
      <c r="I20" s="11"/>
      <c r="J20" s="4"/>
      <c r="K20" s="11"/>
      <c r="L20" s="4"/>
      <c r="M20" s="4"/>
      <c r="N20" s="11"/>
      <c r="O20" s="11"/>
      <c r="P20" s="11"/>
      <c r="Q20" s="11"/>
      <c r="R20" s="11"/>
      <c r="S20" s="11"/>
      <c r="T20" s="11" t="e">
        <f t="shared" si="0"/>
        <v>#DIV/0!</v>
      </c>
      <c r="U20" s="11" t="e">
        <f t="shared" si="1"/>
        <v>#DIV/0!</v>
      </c>
      <c r="V20" s="4"/>
    </row>
    <row r="21" spans="2:22">
      <c r="B21" s="26"/>
      <c r="C21" s="70"/>
      <c r="D21" s="70"/>
      <c r="E21" s="4"/>
      <c r="F21" s="4"/>
      <c r="G21" s="4"/>
      <c r="H21" s="4"/>
      <c r="I21" s="11"/>
      <c r="J21" s="4"/>
      <c r="K21" s="11"/>
      <c r="L21" s="4"/>
      <c r="M21" s="4"/>
      <c r="N21" s="11"/>
      <c r="O21" s="11"/>
      <c r="P21" s="11"/>
      <c r="Q21" s="11"/>
      <c r="R21" s="11"/>
      <c r="S21" s="11"/>
      <c r="T21" s="11" t="e">
        <f t="shared" si="0"/>
        <v>#DIV/0!</v>
      </c>
      <c r="U21" s="11" t="e">
        <f t="shared" si="1"/>
        <v>#DIV/0!</v>
      </c>
      <c r="V21" s="4"/>
    </row>
    <row r="22" spans="2:22">
      <c r="B22" s="26"/>
      <c r="C22" s="70"/>
      <c r="D22" s="70"/>
      <c r="E22" s="4"/>
      <c r="F22" s="4"/>
      <c r="G22" s="4"/>
      <c r="H22" s="4"/>
      <c r="I22" s="11"/>
      <c r="J22" s="4"/>
      <c r="K22" s="11"/>
      <c r="L22" s="4"/>
      <c r="M22" s="4"/>
      <c r="N22" s="11"/>
      <c r="O22" s="11"/>
      <c r="P22" s="11"/>
      <c r="Q22" s="11"/>
      <c r="R22" s="11"/>
      <c r="S22" s="11"/>
      <c r="T22" s="11" t="e">
        <f t="shared" si="0"/>
        <v>#DIV/0!</v>
      </c>
      <c r="U22" s="11" t="e">
        <f t="shared" si="1"/>
        <v>#DIV/0!</v>
      </c>
      <c r="V22" s="4"/>
    </row>
    <row r="23" spans="2:22">
      <c r="B23" s="26"/>
      <c r="C23" s="70"/>
      <c r="D23" s="70"/>
      <c r="E23" s="4"/>
      <c r="F23" s="4"/>
      <c r="G23" s="4"/>
      <c r="H23" s="4"/>
      <c r="I23" s="11"/>
      <c r="J23" s="4"/>
      <c r="K23" s="11"/>
      <c r="L23" s="4"/>
      <c r="M23" s="4"/>
      <c r="N23" s="11"/>
      <c r="O23" s="11"/>
      <c r="P23" s="11"/>
      <c r="Q23" s="11"/>
      <c r="R23" s="11"/>
      <c r="S23" s="11"/>
      <c r="T23" s="11" t="e">
        <f t="shared" si="0"/>
        <v>#DIV/0!</v>
      </c>
      <c r="U23" s="11" t="e">
        <f t="shared" si="1"/>
        <v>#DIV/0!</v>
      </c>
      <c r="V23" s="4"/>
    </row>
    <row r="24" spans="2:22">
      <c r="B24" s="26"/>
      <c r="C24" s="70"/>
      <c r="D24" s="70"/>
      <c r="E24" s="4"/>
      <c r="F24" s="4"/>
      <c r="G24" s="4"/>
      <c r="H24" s="4"/>
      <c r="I24" s="11"/>
      <c r="J24" s="4"/>
      <c r="K24" s="11"/>
      <c r="L24" s="4"/>
      <c r="M24" s="4"/>
      <c r="N24" s="11"/>
      <c r="O24" s="11"/>
      <c r="P24" s="11"/>
      <c r="Q24" s="11"/>
      <c r="R24" s="11"/>
      <c r="S24" s="11"/>
      <c r="T24" s="11" t="e">
        <f t="shared" si="0"/>
        <v>#DIV/0!</v>
      </c>
      <c r="U24" s="11" t="e">
        <f t="shared" si="1"/>
        <v>#DIV/0!</v>
      </c>
      <c r="V24" s="4"/>
    </row>
    <row r="25" spans="2:22">
      <c r="B25" s="26"/>
      <c r="C25" s="70"/>
      <c r="D25" s="70"/>
      <c r="E25" s="4"/>
      <c r="F25" s="4"/>
      <c r="G25" s="4"/>
      <c r="H25" s="4"/>
      <c r="I25" s="11"/>
      <c r="J25" s="4"/>
      <c r="K25" s="11"/>
      <c r="L25" s="4"/>
      <c r="M25" s="4"/>
      <c r="N25" s="11"/>
      <c r="O25" s="11"/>
      <c r="P25" s="11"/>
      <c r="Q25" s="11"/>
      <c r="R25" s="11"/>
      <c r="S25" s="11"/>
      <c r="T25" s="11" t="e">
        <f t="shared" si="0"/>
        <v>#DIV/0!</v>
      </c>
      <c r="U25" s="11" t="e">
        <f t="shared" si="1"/>
        <v>#DIV/0!</v>
      </c>
      <c r="V25" s="4"/>
    </row>
    <row r="26" spans="2:22">
      <c r="B26" s="26"/>
      <c r="C26" s="70"/>
      <c r="D26" s="70"/>
      <c r="E26" s="4"/>
      <c r="F26" s="4"/>
      <c r="G26" s="4"/>
      <c r="H26" s="4"/>
      <c r="I26" s="11"/>
      <c r="J26" s="4"/>
      <c r="K26" s="11"/>
      <c r="L26" s="4"/>
      <c r="M26" s="4"/>
      <c r="N26" s="11"/>
      <c r="O26" s="11"/>
      <c r="P26" s="11"/>
      <c r="Q26" s="11"/>
      <c r="R26" s="11"/>
      <c r="S26" s="11"/>
      <c r="T26" s="11" t="e">
        <f t="shared" si="0"/>
        <v>#DIV/0!</v>
      </c>
      <c r="U26" s="11" t="e">
        <f t="shared" si="1"/>
        <v>#DIV/0!</v>
      </c>
      <c r="V26" s="4"/>
    </row>
    <row r="27" spans="2:22">
      <c r="B27" s="26"/>
      <c r="C27" s="70"/>
      <c r="D27" s="70"/>
      <c r="E27" s="4"/>
      <c r="F27" s="4"/>
      <c r="G27" s="4"/>
      <c r="H27" s="4"/>
      <c r="I27" s="11"/>
      <c r="J27" s="4"/>
      <c r="K27" s="11"/>
      <c r="L27" s="4"/>
      <c r="M27" s="4"/>
      <c r="N27" s="11"/>
      <c r="O27" s="11"/>
      <c r="P27" s="11"/>
      <c r="Q27" s="11"/>
      <c r="R27" s="11"/>
      <c r="S27" s="11"/>
      <c r="T27" s="11" t="e">
        <f t="shared" si="0"/>
        <v>#DIV/0!</v>
      </c>
      <c r="U27" s="11" t="e">
        <f t="shared" si="1"/>
        <v>#DIV/0!</v>
      </c>
      <c r="V27" s="4"/>
    </row>
    <row r="28" spans="2:22">
      <c r="B28" s="26"/>
      <c r="C28" s="70"/>
      <c r="D28" s="70"/>
      <c r="E28" s="4"/>
      <c r="F28" s="4"/>
      <c r="G28" s="4"/>
      <c r="H28" s="4"/>
      <c r="I28" s="11"/>
      <c r="J28" s="4"/>
      <c r="K28" s="11"/>
      <c r="L28" s="4"/>
      <c r="M28" s="4"/>
      <c r="N28" s="11"/>
      <c r="O28" s="11"/>
      <c r="P28" s="11"/>
      <c r="Q28" s="11"/>
      <c r="R28" s="11"/>
      <c r="S28" s="11"/>
      <c r="T28" s="11" t="e">
        <f t="shared" si="0"/>
        <v>#DIV/0!</v>
      </c>
      <c r="U28" s="11" t="e">
        <f t="shared" si="1"/>
        <v>#DIV/0!</v>
      </c>
      <c r="V28" s="4"/>
    </row>
    <row r="29" spans="2:22">
      <c r="B29" s="26"/>
      <c r="C29" s="70"/>
      <c r="D29" s="70"/>
      <c r="E29" s="4"/>
      <c r="F29" s="4"/>
      <c r="G29" s="4"/>
      <c r="H29" s="4"/>
      <c r="I29" s="11"/>
      <c r="J29" s="4"/>
      <c r="K29" s="11"/>
      <c r="L29" s="4"/>
      <c r="M29" s="4"/>
      <c r="N29" s="11"/>
      <c r="O29" s="11"/>
      <c r="P29" s="11"/>
      <c r="Q29" s="11"/>
      <c r="R29" s="11"/>
      <c r="S29" s="11"/>
      <c r="T29" s="11" t="e">
        <f t="shared" si="0"/>
        <v>#DIV/0!</v>
      </c>
      <c r="U29" s="11" t="e">
        <f t="shared" si="1"/>
        <v>#DIV/0!</v>
      </c>
      <c r="V29" s="4"/>
    </row>
    <row r="30" spans="2:22">
      <c r="B30" s="26"/>
      <c r="C30" s="70"/>
      <c r="D30" s="70"/>
      <c r="E30" s="4"/>
      <c r="F30" s="4"/>
      <c r="G30" s="4"/>
      <c r="H30" s="4"/>
      <c r="I30" s="11"/>
      <c r="J30" s="4"/>
      <c r="K30" s="11"/>
      <c r="L30" s="4"/>
      <c r="M30" s="4"/>
      <c r="N30" s="11"/>
      <c r="O30" s="11"/>
      <c r="P30" s="11"/>
      <c r="Q30" s="11"/>
      <c r="R30" s="11"/>
      <c r="S30" s="11"/>
      <c r="T30" s="11" t="e">
        <f t="shared" si="0"/>
        <v>#DIV/0!</v>
      </c>
      <c r="U30" s="11" t="e">
        <f t="shared" si="1"/>
        <v>#DIV/0!</v>
      </c>
      <c r="V30" s="4"/>
    </row>
    <row r="31" spans="2:22">
      <c r="B31" s="26"/>
      <c r="C31" s="70"/>
      <c r="D31" s="70"/>
      <c r="E31" s="4"/>
      <c r="F31" s="4"/>
      <c r="G31" s="4"/>
      <c r="H31" s="4"/>
      <c r="I31" s="11"/>
      <c r="J31" s="4"/>
      <c r="K31" s="11"/>
      <c r="L31" s="4"/>
      <c r="M31" s="4"/>
      <c r="N31" s="11"/>
      <c r="O31" s="11"/>
      <c r="P31" s="11"/>
      <c r="Q31" s="11"/>
      <c r="R31" s="11"/>
      <c r="S31" s="11"/>
      <c r="T31" s="11" t="e">
        <f t="shared" si="0"/>
        <v>#DIV/0!</v>
      </c>
      <c r="U31" s="11" t="e">
        <f t="shared" si="1"/>
        <v>#DIV/0!</v>
      </c>
      <c r="V31" s="4"/>
    </row>
    <row r="32" spans="2:22">
      <c r="B32" s="26"/>
      <c r="C32" s="70"/>
      <c r="D32" s="70"/>
      <c r="E32" s="4"/>
      <c r="F32" s="4"/>
      <c r="G32" s="4"/>
      <c r="H32" s="4"/>
      <c r="I32" s="11"/>
      <c r="J32" s="4"/>
      <c r="K32" s="11"/>
      <c r="L32" s="4"/>
      <c r="M32" s="4"/>
      <c r="N32" s="11"/>
      <c r="O32" s="11"/>
      <c r="P32" s="11"/>
      <c r="Q32" s="11"/>
      <c r="R32" s="11"/>
      <c r="S32" s="11"/>
      <c r="T32" s="11" t="e">
        <f t="shared" si="0"/>
        <v>#DIV/0!</v>
      </c>
      <c r="U32" s="11" t="e">
        <f t="shared" si="1"/>
        <v>#DIV/0!</v>
      </c>
      <c r="V32" s="4"/>
    </row>
    <row r="33" spans="2:22">
      <c r="B33" s="26"/>
      <c r="C33" s="70"/>
      <c r="D33" s="70"/>
      <c r="E33" s="4"/>
      <c r="F33" s="4"/>
      <c r="G33" s="4"/>
      <c r="H33" s="4"/>
      <c r="I33" s="11"/>
      <c r="J33" s="4"/>
      <c r="K33" s="11"/>
      <c r="L33" s="4"/>
      <c r="M33" s="4"/>
      <c r="N33" s="11"/>
      <c r="O33" s="11"/>
      <c r="P33" s="11"/>
      <c r="Q33" s="11"/>
      <c r="R33" s="11"/>
      <c r="S33" s="11"/>
      <c r="T33" s="11" t="e">
        <f t="shared" si="0"/>
        <v>#DIV/0!</v>
      </c>
      <c r="U33" s="11" t="e">
        <f t="shared" si="1"/>
        <v>#DIV/0!</v>
      </c>
      <c r="V33" s="4"/>
    </row>
    <row r="34" spans="2:22">
      <c r="B34" s="26"/>
      <c r="C34" s="70"/>
      <c r="D34" s="70"/>
      <c r="E34" s="4"/>
      <c r="F34" s="4"/>
      <c r="G34" s="4"/>
      <c r="H34" s="4"/>
      <c r="I34" s="11"/>
      <c r="J34" s="4"/>
      <c r="K34" s="11"/>
      <c r="L34" s="4"/>
      <c r="M34" s="4"/>
      <c r="N34" s="11"/>
      <c r="O34" s="11"/>
      <c r="P34" s="11"/>
      <c r="Q34" s="11"/>
      <c r="R34" s="11"/>
      <c r="S34" s="11"/>
      <c r="T34" s="11" t="e">
        <f t="shared" si="0"/>
        <v>#DIV/0!</v>
      </c>
      <c r="U34" s="11" t="e">
        <f t="shared" si="1"/>
        <v>#DIV/0!</v>
      </c>
      <c r="V34" s="4"/>
    </row>
    <row r="35" spans="2:22">
      <c r="B35" s="26"/>
      <c r="C35" s="70"/>
      <c r="D35" s="70"/>
      <c r="E35" s="4"/>
      <c r="F35" s="4"/>
      <c r="G35" s="4"/>
      <c r="H35" s="4"/>
      <c r="I35" s="11"/>
      <c r="J35" s="4"/>
      <c r="K35" s="11"/>
      <c r="L35" s="4"/>
      <c r="M35" s="4"/>
      <c r="N35" s="11"/>
      <c r="O35" s="11"/>
      <c r="P35" s="11"/>
      <c r="Q35" s="11"/>
      <c r="R35" s="11"/>
      <c r="S35" s="11"/>
      <c r="T35" s="11" t="e">
        <f t="shared" si="0"/>
        <v>#DIV/0!</v>
      </c>
      <c r="U35" s="11" t="e">
        <f t="shared" si="1"/>
        <v>#DIV/0!</v>
      </c>
      <c r="V35" s="4"/>
    </row>
    <row r="36" spans="2:22">
      <c r="B36" s="26"/>
      <c r="C36" s="70"/>
      <c r="D36" s="70"/>
      <c r="E36" s="4"/>
      <c r="F36" s="4"/>
      <c r="G36" s="4"/>
      <c r="H36" s="4"/>
      <c r="I36" s="11"/>
      <c r="J36" s="4"/>
      <c r="K36" s="11"/>
      <c r="L36" s="4"/>
      <c r="M36" s="4"/>
      <c r="N36" s="11"/>
      <c r="O36" s="11"/>
      <c r="P36" s="11"/>
      <c r="Q36" s="11"/>
      <c r="R36" s="11"/>
      <c r="S36" s="11"/>
      <c r="T36" s="11" t="e">
        <f t="shared" si="0"/>
        <v>#DIV/0!</v>
      </c>
      <c r="U36" s="11" t="e">
        <f t="shared" si="1"/>
        <v>#DIV/0!</v>
      </c>
      <c r="V36" s="4"/>
    </row>
    <row r="37" spans="2:22">
      <c r="B37" s="26"/>
      <c r="C37" s="70"/>
      <c r="D37" s="70"/>
      <c r="E37" s="4"/>
      <c r="F37" s="4"/>
      <c r="G37" s="4"/>
      <c r="H37" s="4"/>
      <c r="I37" s="11"/>
      <c r="J37" s="4"/>
      <c r="K37" s="11"/>
      <c r="L37" s="4"/>
      <c r="M37" s="4"/>
      <c r="N37" s="11"/>
      <c r="O37" s="11"/>
      <c r="P37" s="11"/>
      <c r="Q37" s="11"/>
      <c r="R37" s="11"/>
      <c r="S37" s="11"/>
      <c r="T37" s="11" t="e">
        <f t="shared" si="0"/>
        <v>#DIV/0!</v>
      </c>
      <c r="U37" s="11" t="e">
        <f t="shared" si="1"/>
        <v>#DIV/0!</v>
      </c>
      <c r="V37" s="4"/>
    </row>
    <row r="38" spans="2:22">
      <c r="B38" s="26"/>
      <c r="C38" s="70"/>
      <c r="D38" s="70"/>
      <c r="E38" s="4"/>
      <c r="F38" s="4"/>
      <c r="G38" s="4"/>
      <c r="H38" s="4"/>
      <c r="I38" s="11"/>
      <c r="J38" s="4"/>
      <c r="K38" s="11"/>
      <c r="L38" s="4"/>
      <c r="M38" s="4"/>
      <c r="N38" s="11"/>
      <c r="O38" s="11"/>
      <c r="P38" s="11"/>
      <c r="Q38" s="11"/>
      <c r="R38" s="11"/>
      <c r="S38" s="11"/>
      <c r="T38" s="11" t="e">
        <f t="shared" si="0"/>
        <v>#DIV/0!</v>
      </c>
      <c r="U38" s="11" t="e">
        <f t="shared" si="1"/>
        <v>#DIV/0!</v>
      </c>
      <c r="V38" s="4"/>
    </row>
    <row r="39" spans="2:22">
      <c r="B39" s="26"/>
      <c r="C39" s="70"/>
      <c r="D39" s="70"/>
      <c r="E39" s="4"/>
      <c r="F39" s="4"/>
      <c r="G39" s="4"/>
      <c r="H39" s="4"/>
      <c r="I39" s="11"/>
      <c r="J39" s="4"/>
      <c r="K39" s="11"/>
      <c r="L39" s="4"/>
      <c r="M39" s="4"/>
      <c r="N39" s="11"/>
      <c r="O39" s="11"/>
      <c r="P39" s="11"/>
      <c r="Q39" s="11"/>
      <c r="R39" s="11"/>
      <c r="S39" s="11"/>
      <c r="T39" s="11" t="e">
        <f t="shared" si="0"/>
        <v>#DIV/0!</v>
      </c>
      <c r="U39" s="11" t="e">
        <f t="shared" si="1"/>
        <v>#DIV/0!</v>
      </c>
      <c r="V39" s="4"/>
    </row>
    <row r="40" spans="2:22">
      <c r="B40" s="26"/>
      <c r="C40" s="70"/>
      <c r="D40" s="70"/>
      <c r="E40" s="4"/>
      <c r="F40" s="4"/>
      <c r="G40" s="4"/>
      <c r="H40" s="4"/>
      <c r="I40" s="11"/>
      <c r="J40" s="4"/>
      <c r="K40" s="11"/>
      <c r="L40" s="4"/>
      <c r="M40" s="4"/>
      <c r="N40" s="11"/>
      <c r="O40" s="11"/>
      <c r="P40" s="11"/>
      <c r="Q40" s="11"/>
      <c r="R40" s="11"/>
      <c r="S40" s="11"/>
      <c r="T40" s="11" t="e">
        <f t="shared" si="0"/>
        <v>#DIV/0!</v>
      </c>
      <c r="U40" s="11" t="e">
        <f t="shared" si="1"/>
        <v>#DIV/0!</v>
      </c>
      <c r="V40" s="4"/>
    </row>
    <row r="41" spans="2:22">
      <c r="B41" s="26"/>
      <c r="C41" s="70"/>
      <c r="D41" s="70"/>
      <c r="E41" s="4"/>
      <c r="F41" s="4"/>
      <c r="G41" s="4"/>
      <c r="H41" s="4"/>
      <c r="I41" s="11"/>
      <c r="J41" s="4"/>
      <c r="K41" s="11"/>
      <c r="L41" s="4"/>
      <c r="M41" s="4"/>
      <c r="N41" s="11"/>
      <c r="O41" s="11"/>
      <c r="P41" s="11"/>
      <c r="Q41" s="11"/>
      <c r="R41" s="11"/>
      <c r="S41" s="11"/>
      <c r="T41" s="11" t="e">
        <f t="shared" si="0"/>
        <v>#DIV/0!</v>
      </c>
      <c r="U41" s="11" t="e">
        <f t="shared" si="1"/>
        <v>#DIV/0!</v>
      </c>
      <c r="V41" s="4"/>
    </row>
    <row r="42" spans="2:22">
      <c r="B42" s="26"/>
      <c r="C42" s="70"/>
      <c r="D42" s="70"/>
      <c r="E42" s="4"/>
      <c r="F42" s="4"/>
      <c r="G42" s="4"/>
      <c r="H42" s="4"/>
      <c r="I42" s="11"/>
      <c r="J42" s="4"/>
      <c r="K42" s="11"/>
      <c r="L42" s="4"/>
      <c r="M42" s="4"/>
      <c r="N42" s="11"/>
      <c r="O42" s="11"/>
      <c r="P42" s="11"/>
      <c r="Q42" s="11"/>
      <c r="R42" s="11"/>
      <c r="S42" s="11"/>
      <c r="T42" s="11" t="e">
        <f t="shared" si="0"/>
        <v>#DIV/0!</v>
      </c>
      <c r="U42" s="11" t="e">
        <f t="shared" si="1"/>
        <v>#DIV/0!</v>
      </c>
      <c r="V42" s="4"/>
    </row>
    <row r="43" spans="2:22">
      <c r="B43" s="26"/>
      <c r="C43" s="70"/>
      <c r="D43" s="70"/>
      <c r="E43" s="4"/>
      <c r="F43" s="4"/>
      <c r="G43" s="4"/>
      <c r="H43" s="4"/>
      <c r="I43" s="11"/>
      <c r="J43" s="4"/>
      <c r="K43" s="11"/>
      <c r="L43" s="4"/>
      <c r="M43" s="4"/>
      <c r="N43" s="11"/>
      <c r="O43" s="11"/>
      <c r="P43" s="11"/>
      <c r="Q43" s="11"/>
      <c r="R43" s="11"/>
      <c r="S43" s="11"/>
      <c r="T43" s="11" t="e">
        <f t="shared" si="0"/>
        <v>#DIV/0!</v>
      </c>
      <c r="U43" s="11" t="e">
        <f t="shared" si="1"/>
        <v>#DIV/0!</v>
      </c>
      <c r="V43" s="4"/>
    </row>
    <row r="44" spans="2:22">
      <c r="B44" s="26"/>
      <c r="C44" s="70"/>
      <c r="D44" s="70"/>
      <c r="E44" s="4"/>
      <c r="F44" s="4"/>
      <c r="G44" s="4"/>
      <c r="H44" s="4"/>
      <c r="I44" s="11"/>
      <c r="J44" s="4"/>
      <c r="K44" s="11"/>
      <c r="L44" s="4"/>
      <c r="M44" s="4"/>
      <c r="N44" s="11"/>
      <c r="O44" s="11"/>
      <c r="P44" s="11"/>
      <c r="Q44" s="11"/>
      <c r="R44" s="11"/>
      <c r="S44" s="11"/>
      <c r="T44" s="11" t="e">
        <f t="shared" si="0"/>
        <v>#DIV/0!</v>
      </c>
      <c r="U44" s="11" t="e">
        <f t="shared" si="1"/>
        <v>#DIV/0!</v>
      </c>
      <c r="V44" s="4"/>
    </row>
    <row r="45" spans="2:22">
      <c r="B45" s="26"/>
      <c r="C45" s="70"/>
      <c r="D45" s="70"/>
      <c r="E45" s="4"/>
      <c r="F45" s="4"/>
      <c r="G45" s="4"/>
      <c r="H45" s="4"/>
      <c r="I45" s="11"/>
      <c r="J45" s="4"/>
      <c r="K45" s="11"/>
      <c r="L45" s="4"/>
      <c r="M45" s="4"/>
      <c r="N45" s="11"/>
      <c r="O45" s="11"/>
      <c r="P45" s="11"/>
      <c r="Q45" s="11"/>
      <c r="R45" s="11"/>
      <c r="S45" s="11"/>
      <c r="T45" s="11" t="e">
        <f t="shared" si="0"/>
        <v>#DIV/0!</v>
      </c>
      <c r="U45" s="11" t="e">
        <f t="shared" si="1"/>
        <v>#DIV/0!</v>
      </c>
      <c r="V45" s="4"/>
    </row>
    <row r="46" spans="2:22">
      <c r="B46" s="26"/>
      <c r="C46" s="70"/>
      <c r="D46" s="70"/>
      <c r="E46" s="4"/>
      <c r="F46" s="4"/>
      <c r="G46" s="4"/>
      <c r="H46" s="4"/>
      <c r="I46" s="11"/>
      <c r="J46" s="4"/>
      <c r="K46" s="11"/>
      <c r="L46" s="4"/>
      <c r="M46" s="4"/>
      <c r="N46" s="11"/>
      <c r="O46" s="11"/>
      <c r="P46" s="11"/>
      <c r="Q46" s="11"/>
      <c r="R46" s="11"/>
      <c r="S46" s="11"/>
      <c r="T46" s="11" t="e">
        <f t="shared" si="0"/>
        <v>#DIV/0!</v>
      </c>
      <c r="U46" s="11" t="e">
        <f t="shared" si="1"/>
        <v>#DIV/0!</v>
      </c>
      <c r="V46" s="4"/>
    </row>
    <row r="47" spans="2:22">
      <c r="B47" s="26"/>
      <c r="C47" s="70"/>
      <c r="D47" s="70"/>
      <c r="E47" s="4"/>
      <c r="F47" s="4"/>
      <c r="G47" s="4"/>
      <c r="H47" s="4"/>
      <c r="I47" s="11"/>
      <c r="J47" s="4"/>
      <c r="K47" s="11"/>
      <c r="L47" s="4"/>
      <c r="M47" s="4"/>
      <c r="N47" s="11"/>
      <c r="O47" s="11"/>
      <c r="P47" s="11"/>
      <c r="Q47" s="11"/>
      <c r="R47" s="11"/>
      <c r="S47" s="11"/>
      <c r="T47" s="11" t="e">
        <f t="shared" si="0"/>
        <v>#DIV/0!</v>
      </c>
      <c r="U47" s="11" t="e">
        <f t="shared" si="1"/>
        <v>#DIV/0!</v>
      </c>
      <c r="V47" s="4"/>
    </row>
    <row r="48" spans="2:22">
      <c r="B48" s="26"/>
      <c r="C48" s="70"/>
      <c r="D48" s="70"/>
      <c r="E48" s="4"/>
      <c r="F48" s="4"/>
      <c r="G48" s="4"/>
      <c r="H48" s="4"/>
      <c r="I48" s="11"/>
      <c r="J48" s="4"/>
      <c r="K48" s="11"/>
      <c r="L48" s="4"/>
      <c r="M48" s="4"/>
      <c r="N48" s="11"/>
      <c r="O48" s="11"/>
      <c r="P48" s="11"/>
      <c r="Q48" s="11"/>
      <c r="R48" s="11"/>
      <c r="S48" s="11"/>
      <c r="T48" s="11" t="e">
        <f t="shared" si="0"/>
        <v>#DIV/0!</v>
      </c>
      <c r="U48" s="11" t="e">
        <f t="shared" si="1"/>
        <v>#DIV/0!</v>
      </c>
      <c r="V48" s="4"/>
    </row>
    <row r="49" spans="2:22">
      <c r="B49" s="26"/>
      <c r="C49" s="70"/>
      <c r="D49" s="70"/>
      <c r="E49" s="4"/>
      <c r="F49" s="4"/>
      <c r="G49" s="4"/>
      <c r="H49" s="4"/>
      <c r="I49" s="11"/>
      <c r="J49" s="4"/>
      <c r="K49" s="11"/>
      <c r="L49" s="4"/>
      <c r="M49" s="4"/>
      <c r="N49" s="11"/>
      <c r="O49" s="11"/>
      <c r="P49" s="11"/>
      <c r="Q49" s="11"/>
      <c r="R49" s="11"/>
      <c r="S49" s="11"/>
      <c r="T49" s="11" t="e">
        <f t="shared" si="0"/>
        <v>#DIV/0!</v>
      </c>
      <c r="U49" s="11" t="e">
        <f t="shared" si="1"/>
        <v>#DIV/0!</v>
      </c>
      <c r="V49" s="4"/>
    </row>
    <row r="50" spans="2:22">
      <c r="B50" s="26"/>
      <c r="C50" s="70"/>
      <c r="D50" s="70"/>
      <c r="E50" s="4"/>
      <c r="F50" s="4"/>
      <c r="G50" s="4"/>
      <c r="H50" s="4"/>
      <c r="I50" s="11"/>
      <c r="J50" s="4"/>
      <c r="K50" s="11"/>
      <c r="L50" s="4"/>
      <c r="M50" s="4"/>
      <c r="N50" s="11"/>
      <c r="O50" s="11"/>
      <c r="P50" s="11"/>
      <c r="Q50" s="11"/>
      <c r="R50" s="11"/>
      <c r="S50" s="11"/>
      <c r="T50" s="11" t="e">
        <f t="shared" si="0"/>
        <v>#DIV/0!</v>
      </c>
      <c r="U50" s="11" t="e">
        <f t="shared" si="1"/>
        <v>#DIV/0!</v>
      </c>
      <c r="V50" s="4"/>
    </row>
    <row r="51" spans="2:22">
      <c r="B51" s="26"/>
      <c r="C51" s="70"/>
      <c r="D51" s="70"/>
      <c r="E51" s="4"/>
      <c r="F51" s="4"/>
      <c r="G51" s="4"/>
      <c r="H51" s="4"/>
      <c r="I51" s="11"/>
      <c r="J51" s="4"/>
      <c r="K51" s="11"/>
      <c r="L51" s="4"/>
      <c r="M51" s="4"/>
      <c r="N51" s="11"/>
      <c r="O51" s="11"/>
      <c r="P51" s="11"/>
      <c r="Q51" s="11"/>
      <c r="R51" s="11"/>
      <c r="S51" s="11"/>
      <c r="T51" s="11" t="e">
        <f t="shared" si="0"/>
        <v>#DIV/0!</v>
      </c>
      <c r="U51" s="11" t="e">
        <f t="shared" si="1"/>
        <v>#DIV/0!</v>
      </c>
      <c r="V51" s="4"/>
    </row>
    <row r="52" spans="2:22">
      <c r="B52" s="26"/>
      <c r="C52" s="70"/>
      <c r="D52" s="70"/>
      <c r="E52" s="4"/>
      <c r="F52" s="4"/>
      <c r="G52" s="4"/>
      <c r="H52" s="4"/>
      <c r="I52" s="11"/>
      <c r="J52" s="4"/>
      <c r="K52" s="11"/>
      <c r="L52" s="4"/>
      <c r="M52" s="4"/>
      <c r="N52" s="11"/>
      <c r="O52" s="11"/>
      <c r="P52" s="11"/>
      <c r="Q52" s="11"/>
      <c r="R52" s="11"/>
      <c r="S52" s="11"/>
      <c r="T52" s="11" t="e">
        <f t="shared" si="0"/>
        <v>#DIV/0!</v>
      </c>
      <c r="U52" s="11" t="e">
        <f t="shared" si="1"/>
        <v>#DIV/0!</v>
      </c>
      <c r="V52" s="4"/>
    </row>
    <row r="53" spans="2:22">
      <c r="B53" s="26"/>
      <c r="C53" s="70"/>
      <c r="D53" s="70"/>
      <c r="E53" s="4"/>
      <c r="F53" s="4"/>
      <c r="G53" s="4"/>
      <c r="H53" s="4"/>
      <c r="I53" s="11"/>
      <c r="J53" s="4"/>
      <c r="K53" s="11"/>
      <c r="L53" s="4"/>
      <c r="M53" s="4"/>
      <c r="N53" s="11"/>
      <c r="O53" s="11"/>
      <c r="P53" s="11"/>
      <c r="Q53" s="11"/>
      <c r="R53" s="11"/>
      <c r="S53" s="11"/>
      <c r="T53" s="11" t="e">
        <f t="shared" si="0"/>
        <v>#DIV/0!</v>
      </c>
      <c r="U53" s="11" t="e">
        <f t="shared" si="1"/>
        <v>#DIV/0!</v>
      </c>
      <c r="V53" s="4"/>
    </row>
    <row r="54" spans="2:22">
      <c r="B54" s="26"/>
      <c r="C54" s="70"/>
      <c r="D54" s="70"/>
      <c r="E54" s="4"/>
      <c r="F54" s="4"/>
      <c r="G54" s="4"/>
      <c r="H54" s="4"/>
      <c r="I54" s="11"/>
      <c r="J54" s="4"/>
      <c r="K54" s="11"/>
      <c r="L54" s="4"/>
      <c r="M54" s="4"/>
      <c r="N54" s="11"/>
      <c r="O54" s="11"/>
      <c r="P54" s="11"/>
      <c r="Q54" s="11"/>
      <c r="R54" s="11"/>
      <c r="S54" s="11"/>
      <c r="T54" s="11" t="e">
        <f t="shared" si="0"/>
        <v>#DIV/0!</v>
      </c>
      <c r="U54" s="11" t="e">
        <f t="shared" si="1"/>
        <v>#DIV/0!</v>
      </c>
      <c r="V54" s="4"/>
    </row>
    <row r="55" spans="2:22">
      <c r="B55" s="26"/>
      <c r="C55" s="70"/>
      <c r="D55" s="70"/>
      <c r="E55" s="4"/>
      <c r="F55" s="4"/>
      <c r="G55" s="4"/>
      <c r="H55" s="4"/>
      <c r="I55" s="11"/>
      <c r="J55" s="4"/>
      <c r="K55" s="11"/>
      <c r="L55" s="4"/>
      <c r="M55" s="4"/>
      <c r="N55" s="11"/>
      <c r="O55" s="11"/>
      <c r="P55" s="11"/>
      <c r="Q55" s="11"/>
      <c r="R55" s="11"/>
      <c r="S55" s="11"/>
      <c r="T55" s="11" t="e">
        <f t="shared" si="0"/>
        <v>#DIV/0!</v>
      </c>
      <c r="U55" s="11" t="e">
        <f t="shared" si="1"/>
        <v>#DIV/0!</v>
      </c>
      <c r="V55" s="4"/>
    </row>
    <row r="56" spans="2:22">
      <c r="B56" s="26"/>
      <c r="C56" s="70"/>
      <c r="D56" s="70"/>
      <c r="E56" s="4"/>
      <c r="F56" s="4"/>
      <c r="G56" s="4"/>
      <c r="H56" s="4"/>
      <c r="I56" s="11"/>
      <c r="J56" s="4"/>
      <c r="K56" s="11"/>
      <c r="L56" s="4"/>
      <c r="M56" s="4"/>
      <c r="N56" s="11"/>
      <c r="O56" s="11"/>
      <c r="P56" s="11"/>
      <c r="Q56" s="11"/>
      <c r="R56" s="11"/>
      <c r="S56" s="11"/>
      <c r="T56" s="11" t="e">
        <f t="shared" si="0"/>
        <v>#DIV/0!</v>
      </c>
      <c r="U56" s="11" t="e">
        <f t="shared" si="1"/>
        <v>#DIV/0!</v>
      </c>
      <c r="V56" s="4"/>
    </row>
    <row r="57" spans="2:22">
      <c r="B57" s="26"/>
      <c r="C57" s="70"/>
      <c r="D57" s="70"/>
      <c r="E57" s="4"/>
      <c r="F57" s="4"/>
      <c r="G57" s="4"/>
      <c r="H57" s="4"/>
      <c r="I57" s="11"/>
      <c r="J57" s="4"/>
      <c r="K57" s="11"/>
      <c r="L57" s="4"/>
      <c r="M57" s="4"/>
      <c r="N57" s="11"/>
      <c r="O57" s="11"/>
      <c r="P57" s="11"/>
      <c r="Q57" s="11"/>
      <c r="R57" s="11"/>
      <c r="S57" s="11"/>
      <c r="T57" s="11" t="e">
        <f t="shared" si="0"/>
        <v>#DIV/0!</v>
      </c>
      <c r="U57" s="11" t="e">
        <f t="shared" si="1"/>
        <v>#DIV/0!</v>
      </c>
      <c r="V57" s="4"/>
    </row>
    <row r="58" spans="2:22">
      <c r="B58" s="26"/>
      <c r="C58" s="70"/>
      <c r="D58" s="70"/>
      <c r="E58" s="4"/>
      <c r="F58" s="4"/>
      <c r="G58" s="4"/>
      <c r="H58" s="4"/>
      <c r="I58" s="11"/>
      <c r="J58" s="4"/>
      <c r="K58" s="11"/>
      <c r="L58" s="4"/>
      <c r="M58" s="4"/>
      <c r="N58" s="11"/>
      <c r="O58" s="11"/>
      <c r="P58" s="11"/>
      <c r="Q58" s="11"/>
      <c r="R58" s="11"/>
      <c r="S58" s="11"/>
      <c r="T58" s="11" t="e">
        <f t="shared" si="0"/>
        <v>#DIV/0!</v>
      </c>
      <c r="U58" s="11" t="e">
        <f t="shared" si="1"/>
        <v>#DIV/0!</v>
      </c>
      <c r="V58" s="4"/>
    </row>
    <row r="59" spans="2:22">
      <c r="B59" s="26"/>
      <c r="C59" s="70"/>
      <c r="D59" s="70"/>
      <c r="E59" s="4"/>
      <c r="F59" s="4"/>
      <c r="G59" s="4"/>
      <c r="H59" s="4"/>
      <c r="I59" s="11"/>
      <c r="J59" s="4"/>
      <c r="K59" s="11"/>
      <c r="L59" s="4"/>
      <c r="M59" s="4"/>
      <c r="N59" s="11"/>
      <c r="O59" s="11"/>
      <c r="P59" s="11"/>
      <c r="Q59" s="11"/>
      <c r="R59" s="11"/>
      <c r="S59" s="11"/>
      <c r="T59" s="11" t="e">
        <f t="shared" si="0"/>
        <v>#DIV/0!</v>
      </c>
      <c r="U59" s="11" t="e">
        <f t="shared" si="1"/>
        <v>#DIV/0!</v>
      </c>
      <c r="V59" s="4"/>
    </row>
    <row r="60" spans="2:22" ht="16.5" thickBot="1">
      <c r="B60" s="29"/>
      <c r="C60" s="79"/>
      <c r="D60" s="79"/>
      <c r="E60" s="30"/>
      <c r="F60" s="30"/>
      <c r="G60" s="30"/>
      <c r="H60" s="30"/>
      <c r="I60" s="31"/>
      <c r="J60" s="30"/>
      <c r="K60" s="31"/>
      <c r="L60" s="30"/>
      <c r="M60" s="30"/>
      <c r="N60" s="31"/>
      <c r="O60" s="31"/>
      <c r="P60" s="31"/>
      <c r="Q60" s="31"/>
      <c r="R60" s="31"/>
      <c r="S60" s="31"/>
      <c r="T60" s="31" t="e">
        <f t="shared" si="0"/>
        <v>#DIV/0!</v>
      </c>
      <c r="U60" s="31" t="e">
        <f t="shared" si="1"/>
        <v>#DIV/0!</v>
      </c>
      <c r="V60" s="30"/>
    </row>
    <row r="61" spans="2:22">
      <c r="B61" s="80" t="s">
        <v>46</v>
      </c>
      <c r="C61" s="81"/>
      <c r="D61" s="81"/>
      <c r="E61" s="81"/>
      <c r="F61" s="81"/>
      <c r="G61" s="81"/>
      <c r="H61" s="81"/>
      <c r="I61" s="81"/>
      <c r="J61" s="81"/>
      <c r="K61" s="81"/>
      <c r="L61" s="81"/>
      <c r="M61" s="81"/>
      <c r="N61" s="81"/>
      <c r="O61" s="81"/>
      <c r="P61" s="81"/>
      <c r="Q61" s="81"/>
      <c r="R61" s="81"/>
      <c r="S61" s="81"/>
      <c r="T61" s="81"/>
      <c r="U61" s="81"/>
      <c r="V61" s="87"/>
    </row>
    <row r="62" spans="2:22" ht="16.5" thickBot="1">
      <c r="B62" s="83"/>
      <c r="C62" s="84"/>
      <c r="D62" s="84"/>
      <c r="E62" s="84"/>
      <c r="F62" s="84"/>
      <c r="G62" s="84"/>
      <c r="H62" s="84"/>
      <c r="I62" s="84"/>
      <c r="J62" s="84"/>
      <c r="K62" s="84"/>
      <c r="L62" s="84"/>
      <c r="M62" s="84"/>
      <c r="N62" s="84"/>
      <c r="O62" s="84"/>
      <c r="P62" s="84"/>
      <c r="Q62" s="84"/>
      <c r="R62" s="84"/>
      <c r="S62" s="84"/>
      <c r="T62" s="84"/>
      <c r="U62" s="84"/>
      <c r="V62" s="88"/>
    </row>
    <row r="63" spans="2:22" ht="38.25" thickBot="1">
      <c r="B63" s="25" t="s">
        <v>44</v>
      </c>
      <c r="C63" s="75" t="s">
        <v>0</v>
      </c>
      <c r="D63" s="76"/>
      <c r="E63" s="6" t="s">
        <v>1</v>
      </c>
      <c r="F63" s="6" t="s">
        <v>2</v>
      </c>
      <c r="G63" s="6" t="s">
        <v>3</v>
      </c>
      <c r="H63" s="6" t="s">
        <v>6</v>
      </c>
      <c r="I63" s="6" t="s">
        <v>4</v>
      </c>
      <c r="J63" s="6" t="s">
        <v>11</v>
      </c>
      <c r="K63" s="6" t="s">
        <v>5</v>
      </c>
      <c r="L63" s="6" t="s">
        <v>12</v>
      </c>
      <c r="M63" s="6" t="s">
        <v>13</v>
      </c>
      <c r="N63" s="6" t="s">
        <v>26</v>
      </c>
      <c r="O63" s="6" t="s">
        <v>27</v>
      </c>
      <c r="P63" s="6" t="s">
        <v>28</v>
      </c>
      <c r="Q63" s="6" t="s">
        <v>29</v>
      </c>
      <c r="R63" s="6" t="s">
        <v>30</v>
      </c>
      <c r="S63" s="6" t="s">
        <v>31</v>
      </c>
      <c r="T63" s="6" t="s">
        <v>23</v>
      </c>
      <c r="U63" s="6" t="s">
        <v>24</v>
      </c>
      <c r="V63" s="6" t="s">
        <v>25</v>
      </c>
    </row>
    <row r="64" spans="2:22">
      <c r="B64" s="24"/>
      <c r="C64" s="78"/>
      <c r="D64" s="78"/>
      <c r="E64" s="12"/>
      <c r="F64" s="14"/>
      <c r="G64" s="12"/>
      <c r="H64" s="12"/>
      <c r="I64" s="15"/>
      <c r="J64" s="13"/>
      <c r="K64" s="15"/>
      <c r="L64" s="12"/>
      <c r="M64" s="12"/>
      <c r="N64" s="15"/>
      <c r="O64" s="15"/>
      <c r="P64" s="15"/>
      <c r="Q64" s="15"/>
      <c r="R64" s="15"/>
      <c r="S64" s="15"/>
      <c r="T64" s="15" t="e">
        <f>AVERAGE(N64:S64)</f>
        <v>#DIV/0!</v>
      </c>
      <c r="U64" s="15" t="e">
        <f>T64/K64</f>
        <v>#DIV/0!</v>
      </c>
      <c r="V64" s="5"/>
    </row>
    <row r="65" spans="2:22">
      <c r="B65" s="17"/>
      <c r="C65" s="85"/>
      <c r="D65" s="85"/>
      <c r="E65" s="18"/>
      <c r="F65" s="19"/>
      <c r="G65" s="18"/>
      <c r="H65" s="18"/>
      <c r="I65" s="20"/>
      <c r="J65" s="21"/>
      <c r="K65" s="20"/>
      <c r="L65" s="18"/>
      <c r="M65" s="18"/>
      <c r="N65" s="20"/>
      <c r="O65" s="20"/>
      <c r="P65" s="20"/>
      <c r="Q65" s="20"/>
      <c r="R65" s="20"/>
      <c r="S65" s="20"/>
      <c r="T65" s="20" t="e">
        <f t="shared" ref="T65:T78" si="2">AVERAGE(N65:S65)</f>
        <v>#DIV/0!</v>
      </c>
      <c r="U65" s="20" t="e">
        <f t="shared" ref="U65:U78" si="3">T65/K65</f>
        <v>#DIV/0!</v>
      </c>
      <c r="V65" s="4"/>
    </row>
    <row r="66" spans="2:22">
      <c r="B66" s="17"/>
      <c r="C66" s="85"/>
      <c r="D66" s="85"/>
      <c r="E66" s="18"/>
      <c r="F66" s="19"/>
      <c r="G66" s="18"/>
      <c r="H66" s="18"/>
      <c r="I66" s="20"/>
      <c r="J66" s="21"/>
      <c r="K66" s="20"/>
      <c r="L66" s="18"/>
      <c r="M66" s="18"/>
      <c r="N66" s="20"/>
      <c r="O66" s="20"/>
      <c r="P66" s="20"/>
      <c r="Q66" s="20"/>
      <c r="R66" s="20"/>
      <c r="S66" s="20"/>
      <c r="T66" s="20" t="e">
        <f t="shared" si="2"/>
        <v>#DIV/0!</v>
      </c>
      <c r="U66" s="20" t="e">
        <f t="shared" si="3"/>
        <v>#DIV/0!</v>
      </c>
      <c r="V66" s="4"/>
    </row>
    <row r="67" spans="2:22">
      <c r="B67" s="17"/>
      <c r="C67" s="85"/>
      <c r="D67" s="85"/>
      <c r="E67" s="18"/>
      <c r="F67" s="19"/>
      <c r="G67" s="18"/>
      <c r="H67" s="18"/>
      <c r="I67" s="20"/>
      <c r="J67" s="21"/>
      <c r="K67" s="20"/>
      <c r="L67" s="18"/>
      <c r="M67" s="18"/>
      <c r="N67" s="20"/>
      <c r="O67" s="20"/>
      <c r="P67" s="20"/>
      <c r="Q67" s="20"/>
      <c r="R67" s="20"/>
      <c r="S67" s="20"/>
      <c r="T67" s="20" t="e">
        <f t="shared" si="2"/>
        <v>#DIV/0!</v>
      </c>
      <c r="U67" s="20" t="e">
        <f t="shared" si="3"/>
        <v>#DIV/0!</v>
      </c>
      <c r="V67" s="4"/>
    </row>
    <row r="68" spans="2:22">
      <c r="B68" s="17"/>
      <c r="C68" s="85"/>
      <c r="D68" s="85"/>
      <c r="E68" s="18"/>
      <c r="F68" s="19"/>
      <c r="G68" s="18"/>
      <c r="H68" s="18"/>
      <c r="I68" s="20"/>
      <c r="J68" s="21"/>
      <c r="K68" s="20"/>
      <c r="L68" s="18"/>
      <c r="M68" s="18"/>
      <c r="N68" s="20"/>
      <c r="O68" s="20"/>
      <c r="P68" s="20"/>
      <c r="Q68" s="20"/>
      <c r="R68" s="20"/>
      <c r="S68" s="20"/>
      <c r="T68" s="20" t="e">
        <f t="shared" si="2"/>
        <v>#DIV/0!</v>
      </c>
      <c r="U68" s="20" t="e">
        <f t="shared" si="3"/>
        <v>#DIV/0!</v>
      </c>
      <c r="V68" s="4"/>
    </row>
    <row r="69" spans="2:22">
      <c r="B69" s="17"/>
      <c r="C69" s="85"/>
      <c r="D69" s="85"/>
      <c r="E69" s="18"/>
      <c r="F69" s="19"/>
      <c r="G69" s="18"/>
      <c r="H69" s="18"/>
      <c r="I69" s="20"/>
      <c r="J69" s="21"/>
      <c r="K69" s="20"/>
      <c r="L69" s="18"/>
      <c r="M69" s="18"/>
      <c r="N69" s="20"/>
      <c r="O69" s="20"/>
      <c r="P69" s="20"/>
      <c r="Q69" s="20"/>
      <c r="R69" s="20"/>
      <c r="S69" s="20"/>
      <c r="T69" s="20" t="e">
        <f t="shared" si="2"/>
        <v>#DIV/0!</v>
      </c>
      <c r="U69" s="20" t="e">
        <f t="shared" si="3"/>
        <v>#DIV/0!</v>
      </c>
      <c r="V69" s="4"/>
    </row>
    <row r="70" spans="2:22">
      <c r="B70" s="17"/>
      <c r="C70" s="85"/>
      <c r="D70" s="85"/>
      <c r="E70" s="18"/>
      <c r="F70" s="19"/>
      <c r="G70" s="18"/>
      <c r="H70" s="18"/>
      <c r="I70" s="20"/>
      <c r="J70" s="21"/>
      <c r="K70" s="20"/>
      <c r="L70" s="18"/>
      <c r="M70" s="18"/>
      <c r="N70" s="20"/>
      <c r="O70" s="20"/>
      <c r="P70" s="20"/>
      <c r="Q70" s="20"/>
      <c r="R70" s="20"/>
      <c r="S70" s="20"/>
      <c r="T70" s="20" t="e">
        <f t="shared" si="2"/>
        <v>#DIV/0!</v>
      </c>
      <c r="U70" s="20" t="e">
        <f t="shared" si="3"/>
        <v>#DIV/0!</v>
      </c>
      <c r="V70" s="4"/>
    </row>
    <row r="71" spans="2:22">
      <c r="B71" s="17"/>
      <c r="C71" s="85"/>
      <c r="D71" s="85"/>
      <c r="E71" s="18"/>
      <c r="F71" s="19"/>
      <c r="G71" s="18"/>
      <c r="H71" s="18"/>
      <c r="I71" s="20"/>
      <c r="J71" s="21"/>
      <c r="K71" s="20"/>
      <c r="L71" s="18"/>
      <c r="M71" s="18"/>
      <c r="N71" s="20"/>
      <c r="O71" s="20"/>
      <c r="P71" s="20"/>
      <c r="Q71" s="20"/>
      <c r="R71" s="20"/>
      <c r="S71" s="20"/>
      <c r="T71" s="20" t="e">
        <f t="shared" si="2"/>
        <v>#DIV/0!</v>
      </c>
      <c r="U71" s="20" t="e">
        <f t="shared" si="3"/>
        <v>#DIV/0!</v>
      </c>
      <c r="V71" s="4"/>
    </row>
    <row r="72" spans="2:22">
      <c r="B72" s="17"/>
      <c r="C72" s="85"/>
      <c r="D72" s="85"/>
      <c r="E72" s="18"/>
      <c r="F72" s="19"/>
      <c r="G72" s="18"/>
      <c r="H72" s="18"/>
      <c r="I72" s="20"/>
      <c r="J72" s="21"/>
      <c r="K72" s="20"/>
      <c r="L72" s="18"/>
      <c r="M72" s="18"/>
      <c r="N72" s="20"/>
      <c r="O72" s="20"/>
      <c r="P72" s="20"/>
      <c r="Q72" s="20"/>
      <c r="R72" s="20"/>
      <c r="S72" s="20"/>
      <c r="T72" s="20" t="e">
        <f t="shared" si="2"/>
        <v>#DIV/0!</v>
      </c>
      <c r="U72" s="20" t="e">
        <f t="shared" si="3"/>
        <v>#DIV/0!</v>
      </c>
      <c r="V72" s="4"/>
    </row>
    <row r="73" spans="2:22">
      <c r="B73" s="17"/>
      <c r="C73" s="85"/>
      <c r="D73" s="85"/>
      <c r="E73" s="18"/>
      <c r="F73" s="19"/>
      <c r="G73" s="18"/>
      <c r="H73" s="18"/>
      <c r="I73" s="20"/>
      <c r="J73" s="21"/>
      <c r="K73" s="20"/>
      <c r="L73" s="18"/>
      <c r="M73" s="18"/>
      <c r="N73" s="20"/>
      <c r="O73" s="20"/>
      <c r="P73" s="20"/>
      <c r="Q73" s="20"/>
      <c r="R73" s="20"/>
      <c r="S73" s="20"/>
      <c r="T73" s="20" t="e">
        <f t="shared" si="2"/>
        <v>#DIV/0!</v>
      </c>
      <c r="U73" s="20" t="e">
        <f t="shared" si="3"/>
        <v>#DIV/0!</v>
      </c>
      <c r="V73" s="4"/>
    </row>
    <row r="74" spans="2:22">
      <c r="B74" s="17"/>
      <c r="C74" s="85"/>
      <c r="D74" s="85"/>
      <c r="E74" s="18"/>
      <c r="F74" s="19"/>
      <c r="G74" s="18"/>
      <c r="H74" s="18"/>
      <c r="I74" s="20"/>
      <c r="J74" s="21"/>
      <c r="K74" s="20"/>
      <c r="L74" s="18"/>
      <c r="M74" s="18"/>
      <c r="N74" s="20"/>
      <c r="O74" s="20"/>
      <c r="P74" s="20"/>
      <c r="Q74" s="20"/>
      <c r="R74" s="20"/>
      <c r="S74" s="20"/>
      <c r="T74" s="20" t="e">
        <f t="shared" si="2"/>
        <v>#DIV/0!</v>
      </c>
      <c r="U74" s="20" t="e">
        <f t="shared" si="3"/>
        <v>#DIV/0!</v>
      </c>
      <c r="V74" s="4"/>
    </row>
    <row r="75" spans="2:22">
      <c r="B75" s="17"/>
      <c r="C75" s="85"/>
      <c r="D75" s="85"/>
      <c r="E75" s="18"/>
      <c r="F75" s="19"/>
      <c r="G75" s="18"/>
      <c r="H75" s="18"/>
      <c r="I75" s="20"/>
      <c r="J75" s="21"/>
      <c r="K75" s="20"/>
      <c r="L75" s="18"/>
      <c r="M75" s="18"/>
      <c r="N75" s="20"/>
      <c r="O75" s="20"/>
      <c r="P75" s="20"/>
      <c r="Q75" s="20"/>
      <c r="R75" s="20"/>
      <c r="S75" s="20"/>
      <c r="T75" s="20" t="e">
        <f t="shared" si="2"/>
        <v>#DIV/0!</v>
      </c>
      <c r="U75" s="20" t="e">
        <f t="shared" si="3"/>
        <v>#DIV/0!</v>
      </c>
      <c r="V75" s="4"/>
    </row>
    <row r="76" spans="2:22">
      <c r="B76" s="17"/>
      <c r="C76" s="85"/>
      <c r="D76" s="85"/>
      <c r="E76" s="18"/>
      <c r="F76" s="19"/>
      <c r="G76" s="18"/>
      <c r="H76" s="18"/>
      <c r="I76" s="20"/>
      <c r="J76" s="21"/>
      <c r="K76" s="20"/>
      <c r="L76" s="18"/>
      <c r="M76" s="18"/>
      <c r="N76" s="20"/>
      <c r="O76" s="20"/>
      <c r="P76" s="20"/>
      <c r="Q76" s="20"/>
      <c r="R76" s="20"/>
      <c r="S76" s="20"/>
      <c r="T76" s="20" t="e">
        <f t="shared" si="2"/>
        <v>#DIV/0!</v>
      </c>
      <c r="U76" s="20" t="e">
        <f t="shared" si="3"/>
        <v>#DIV/0!</v>
      </c>
      <c r="V76" s="4"/>
    </row>
    <row r="77" spans="2:22">
      <c r="B77" s="17"/>
      <c r="C77" s="85"/>
      <c r="D77" s="85"/>
      <c r="E77" s="18"/>
      <c r="F77" s="19"/>
      <c r="G77" s="18"/>
      <c r="H77" s="18"/>
      <c r="I77" s="20"/>
      <c r="J77" s="21"/>
      <c r="K77" s="20"/>
      <c r="L77" s="18"/>
      <c r="M77" s="18"/>
      <c r="N77" s="20"/>
      <c r="O77" s="20"/>
      <c r="P77" s="20"/>
      <c r="Q77" s="20"/>
      <c r="R77" s="20"/>
      <c r="S77" s="20"/>
      <c r="T77" s="20" t="e">
        <f t="shared" si="2"/>
        <v>#DIV/0!</v>
      </c>
      <c r="U77" s="20" t="e">
        <f t="shared" si="3"/>
        <v>#DIV/0!</v>
      </c>
      <c r="V77" s="4"/>
    </row>
    <row r="78" spans="2:22" ht="16.5" thickBot="1">
      <c r="B78" s="32"/>
      <c r="C78" s="86"/>
      <c r="D78" s="86"/>
      <c r="E78" s="33"/>
      <c r="F78" s="34"/>
      <c r="G78" s="33"/>
      <c r="H78" s="33"/>
      <c r="I78" s="35"/>
      <c r="J78" s="36"/>
      <c r="K78" s="35"/>
      <c r="L78" s="33"/>
      <c r="M78" s="33"/>
      <c r="N78" s="35"/>
      <c r="O78" s="35"/>
      <c r="P78" s="35"/>
      <c r="Q78" s="35"/>
      <c r="R78" s="35"/>
      <c r="S78" s="35"/>
      <c r="T78" s="35" t="e">
        <f t="shared" si="2"/>
        <v>#DIV/0!</v>
      </c>
      <c r="U78" s="35" t="e">
        <f t="shared" si="3"/>
        <v>#DIV/0!</v>
      </c>
      <c r="V78" s="30"/>
    </row>
    <row r="79" spans="2:22">
      <c r="B79" s="80" t="s">
        <v>47</v>
      </c>
      <c r="C79" s="81"/>
      <c r="D79" s="81"/>
      <c r="E79" s="81"/>
      <c r="F79" s="81"/>
      <c r="G79" s="81"/>
      <c r="H79" s="81"/>
      <c r="I79" s="81"/>
      <c r="J79" s="81"/>
      <c r="K79" s="81"/>
      <c r="L79" s="81"/>
      <c r="M79" s="81"/>
      <c r="N79" s="81"/>
      <c r="O79" s="81"/>
      <c r="P79" s="81"/>
      <c r="Q79" s="81"/>
      <c r="R79" s="81"/>
      <c r="S79" s="81"/>
      <c r="T79" s="81"/>
      <c r="U79" s="81"/>
      <c r="V79" s="87"/>
    </row>
    <row r="80" spans="2:22" ht="16.5" thickBot="1">
      <c r="B80" s="83"/>
      <c r="C80" s="84"/>
      <c r="D80" s="84"/>
      <c r="E80" s="84"/>
      <c r="F80" s="84"/>
      <c r="G80" s="84"/>
      <c r="H80" s="84"/>
      <c r="I80" s="84"/>
      <c r="J80" s="84"/>
      <c r="K80" s="84"/>
      <c r="L80" s="84"/>
      <c r="M80" s="84"/>
      <c r="N80" s="84"/>
      <c r="O80" s="84"/>
      <c r="P80" s="84"/>
      <c r="Q80" s="84"/>
      <c r="R80" s="84"/>
      <c r="S80" s="84"/>
      <c r="T80" s="84"/>
      <c r="U80" s="84"/>
      <c r="V80" s="88"/>
    </row>
    <row r="81" spans="2:22" ht="38.25" thickBot="1">
      <c r="B81" s="25" t="s">
        <v>44</v>
      </c>
      <c r="C81" s="75" t="s">
        <v>0</v>
      </c>
      <c r="D81" s="76"/>
      <c r="E81" s="6" t="s">
        <v>1</v>
      </c>
      <c r="F81" s="6" t="s">
        <v>2</v>
      </c>
      <c r="G81" s="6" t="s">
        <v>3</v>
      </c>
      <c r="H81" s="6" t="s">
        <v>6</v>
      </c>
      <c r="I81" s="6" t="s">
        <v>4</v>
      </c>
      <c r="J81" s="6" t="s">
        <v>11</v>
      </c>
      <c r="K81" s="6" t="s">
        <v>5</v>
      </c>
      <c r="L81" s="6" t="s">
        <v>12</v>
      </c>
      <c r="M81" s="6" t="s">
        <v>13</v>
      </c>
      <c r="N81" s="6" t="s">
        <v>26</v>
      </c>
      <c r="O81" s="6" t="s">
        <v>27</v>
      </c>
      <c r="P81" s="6" t="s">
        <v>28</v>
      </c>
      <c r="Q81" s="6" t="s">
        <v>29</v>
      </c>
      <c r="R81" s="6" t="s">
        <v>30</v>
      </c>
      <c r="S81" s="6" t="s">
        <v>31</v>
      </c>
      <c r="T81" s="6" t="s">
        <v>23</v>
      </c>
      <c r="U81" s="6" t="s">
        <v>24</v>
      </c>
      <c r="V81" s="6" t="s">
        <v>25</v>
      </c>
    </row>
    <row r="82" spans="2:22">
      <c r="B82" s="24"/>
      <c r="C82" s="78"/>
      <c r="D82" s="78"/>
      <c r="E82" s="12"/>
      <c r="F82" s="14"/>
      <c r="G82" s="12"/>
      <c r="H82" s="12"/>
      <c r="I82" s="15"/>
      <c r="J82" s="13"/>
      <c r="K82" s="15"/>
      <c r="L82" s="12"/>
      <c r="M82" s="12"/>
      <c r="N82" s="15"/>
      <c r="O82" s="15"/>
      <c r="P82" s="15"/>
      <c r="Q82" s="15"/>
      <c r="R82" s="15"/>
      <c r="S82" s="15"/>
      <c r="T82" s="15" t="e">
        <f>AVERAGE(N82:S82)</f>
        <v>#DIV/0!</v>
      </c>
      <c r="U82" s="15" t="e">
        <f>T82/K82</f>
        <v>#DIV/0!</v>
      </c>
      <c r="V82" s="5"/>
    </row>
    <row r="83" spans="2:22">
      <c r="B83" s="17"/>
      <c r="C83" s="85"/>
      <c r="D83" s="85"/>
      <c r="E83" s="18"/>
      <c r="F83" s="19"/>
      <c r="G83" s="18"/>
      <c r="H83" s="18"/>
      <c r="I83" s="20"/>
      <c r="J83" s="21"/>
      <c r="K83" s="20"/>
      <c r="L83" s="18"/>
      <c r="M83" s="18"/>
      <c r="N83" s="20"/>
      <c r="O83" s="20"/>
      <c r="P83" s="20"/>
      <c r="Q83" s="20"/>
      <c r="R83" s="20"/>
      <c r="S83" s="20"/>
      <c r="T83" s="20" t="e">
        <f t="shared" ref="T83:T96" si="4">AVERAGE(N83:S83)</f>
        <v>#DIV/0!</v>
      </c>
      <c r="U83" s="20" t="e">
        <f t="shared" ref="U83:U96" si="5">T83/K83</f>
        <v>#DIV/0!</v>
      </c>
      <c r="V83" s="4"/>
    </row>
    <row r="84" spans="2:22">
      <c r="B84" s="17"/>
      <c r="C84" s="85"/>
      <c r="D84" s="85"/>
      <c r="E84" s="18"/>
      <c r="F84" s="19"/>
      <c r="G84" s="18"/>
      <c r="H84" s="18"/>
      <c r="I84" s="20"/>
      <c r="J84" s="21"/>
      <c r="K84" s="20"/>
      <c r="L84" s="18"/>
      <c r="M84" s="18"/>
      <c r="N84" s="20"/>
      <c r="O84" s="20"/>
      <c r="P84" s="20"/>
      <c r="Q84" s="20"/>
      <c r="R84" s="20"/>
      <c r="S84" s="20"/>
      <c r="T84" s="20" t="e">
        <f t="shared" si="4"/>
        <v>#DIV/0!</v>
      </c>
      <c r="U84" s="20" t="e">
        <f t="shared" si="5"/>
        <v>#DIV/0!</v>
      </c>
      <c r="V84" s="4"/>
    </row>
    <row r="85" spans="2:22">
      <c r="B85" s="17"/>
      <c r="C85" s="85"/>
      <c r="D85" s="85"/>
      <c r="E85" s="18"/>
      <c r="F85" s="19"/>
      <c r="G85" s="18"/>
      <c r="H85" s="18"/>
      <c r="I85" s="20"/>
      <c r="J85" s="21"/>
      <c r="K85" s="20"/>
      <c r="L85" s="18"/>
      <c r="M85" s="18"/>
      <c r="N85" s="20"/>
      <c r="O85" s="20"/>
      <c r="P85" s="20"/>
      <c r="Q85" s="20"/>
      <c r="R85" s="20"/>
      <c r="S85" s="20"/>
      <c r="T85" s="20" t="e">
        <f t="shared" si="4"/>
        <v>#DIV/0!</v>
      </c>
      <c r="U85" s="20" t="e">
        <f t="shared" si="5"/>
        <v>#DIV/0!</v>
      </c>
      <c r="V85" s="4"/>
    </row>
    <row r="86" spans="2:22">
      <c r="B86" s="17"/>
      <c r="C86" s="85"/>
      <c r="D86" s="85"/>
      <c r="E86" s="18"/>
      <c r="F86" s="19"/>
      <c r="G86" s="18"/>
      <c r="H86" s="18"/>
      <c r="I86" s="20"/>
      <c r="J86" s="21"/>
      <c r="K86" s="20"/>
      <c r="L86" s="18"/>
      <c r="M86" s="18"/>
      <c r="N86" s="20"/>
      <c r="O86" s="20"/>
      <c r="P86" s="20"/>
      <c r="Q86" s="20"/>
      <c r="R86" s="20"/>
      <c r="S86" s="20"/>
      <c r="T86" s="20" t="e">
        <f t="shared" si="4"/>
        <v>#DIV/0!</v>
      </c>
      <c r="U86" s="20" t="e">
        <f t="shared" si="5"/>
        <v>#DIV/0!</v>
      </c>
      <c r="V86" s="4"/>
    </row>
    <row r="87" spans="2:22">
      <c r="B87" s="17"/>
      <c r="C87" s="85"/>
      <c r="D87" s="85"/>
      <c r="E87" s="18"/>
      <c r="F87" s="19"/>
      <c r="G87" s="18"/>
      <c r="H87" s="18"/>
      <c r="I87" s="20"/>
      <c r="J87" s="21"/>
      <c r="K87" s="20"/>
      <c r="L87" s="18"/>
      <c r="M87" s="18"/>
      <c r="N87" s="20"/>
      <c r="O87" s="20"/>
      <c r="P87" s="20"/>
      <c r="Q87" s="20"/>
      <c r="R87" s="20"/>
      <c r="S87" s="20"/>
      <c r="T87" s="20" t="e">
        <f t="shared" si="4"/>
        <v>#DIV/0!</v>
      </c>
      <c r="U87" s="20" t="e">
        <f t="shared" si="5"/>
        <v>#DIV/0!</v>
      </c>
      <c r="V87" s="4"/>
    </row>
    <row r="88" spans="2:22">
      <c r="B88" s="17"/>
      <c r="C88" s="85"/>
      <c r="D88" s="85"/>
      <c r="E88" s="18"/>
      <c r="F88" s="19"/>
      <c r="G88" s="18"/>
      <c r="H88" s="18"/>
      <c r="I88" s="20"/>
      <c r="J88" s="21"/>
      <c r="K88" s="20"/>
      <c r="L88" s="18"/>
      <c r="M88" s="18"/>
      <c r="N88" s="20"/>
      <c r="O88" s="20"/>
      <c r="P88" s="20"/>
      <c r="Q88" s="20"/>
      <c r="R88" s="20"/>
      <c r="S88" s="20"/>
      <c r="T88" s="20" t="e">
        <f t="shared" si="4"/>
        <v>#DIV/0!</v>
      </c>
      <c r="U88" s="20" t="e">
        <f t="shared" si="5"/>
        <v>#DIV/0!</v>
      </c>
      <c r="V88" s="4"/>
    </row>
    <row r="89" spans="2:22">
      <c r="B89" s="17"/>
      <c r="C89" s="85"/>
      <c r="D89" s="85"/>
      <c r="E89" s="18"/>
      <c r="F89" s="19"/>
      <c r="G89" s="18"/>
      <c r="H89" s="18"/>
      <c r="I89" s="20"/>
      <c r="J89" s="21"/>
      <c r="K89" s="20"/>
      <c r="L89" s="18"/>
      <c r="M89" s="18"/>
      <c r="N89" s="20"/>
      <c r="O89" s="20"/>
      <c r="P89" s="20"/>
      <c r="Q89" s="20"/>
      <c r="R89" s="20"/>
      <c r="S89" s="20"/>
      <c r="T89" s="20" t="e">
        <f t="shared" si="4"/>
        <v>#DIV/0!</v>
      </c>
      <c r="U89" s="20" t="e">
        <f t="shared" si="5"/>
        <v>#DIV/0!</v>
      </c>
      <c r="V89" s="4"/>
    </row>
    <row r="90" spans="2:22">
      <c r="B90" s="17"/>
      <c r="C90" s="85"/>
      <c r="D90" s="85"/>
      <c r="E90" s="18"/>
      <c r="F90" s="19"/>
      <c r="G90" s="18"/>
      <c r="H90" s="18"/>
      <c r="I90" s="20"/>
      <c r="J90" s="21"/>
      <c r="K90" s="20"/>
      <c r="L90" s="18"/>
      <c r="M90" s="18"/>
      <c r="N90" s="20"/>
      <c r="O90" s="20"/>
      <c r="P90" s="20"/>
      <c r="Q90" s="20"/>
      <c r="R90" s="20"/>
      <c r="S90" s="20"/>
      <c r="T90" s="20" t="e">
        <f t="shared" si="4"/>
        <v>#DIV/0!</v>
      </c>
      <c r="U90" s="20" t="e">
        <f t="shared" si="5"/>
        <v>#DIV/0!</v>
      </c>
      <c r="V90" s="4"/>
    </row>
    <row r="91" spans="2:22">
      <c r="B91" s="17"/>
      <c r="C91" s="85"/>
      <c r="D91" s="85"/>
      <c r="E91" s="18"/>
      <c r="F91" s="19"/>
      <c r="G91" s="18"/>
      <c r="H91" s="18"/>
      <c r="I91" s="20"/>
      <c r="J91" s="21"/>
      <c r="K91" s="20"/>
      <c r="L91" s="18"/>
      <c r="M91" s="18"/>
      <c r="N91" s="20"/>
      <c r="O91" s="20"/>
      <c r="P91" s="20"/>
      <c r="Q91" s="20"/>
      <c r="R91" s="20"/>
      <c r="S91" s="20"/>
      <c r="T91" s="20" t="e">
        <f t="shared" si="4"/>
        <v>#DIV/0!</v>
      </c>
      <c r="U91" s="20" t="e">
        <f t="shared" si="5"/>
        <v>#DIV/0!</v>
      </c>
      <c r="V91" s="4"/>
    </row>
    <row r="92" spans="2:22">
      <c r="B92" s="17"/>
      <c r="C92" s="85"/>
      <c r="D92" s="85"/>
      <c r="E92" s="18"/>
      <c r="F92" s="19"/>
      <c r="G92" s="18"/>
      <c r="H92" s="18"/>
      <c r="I92" s="20"/>
      <c r="J92" s="21"/>
      <c r="K92" s="20"/>
      <c r="L92" s="18"/>
      <c r="M92" s="18"/>
      <c r="N92" s="20"/>
      <c r="O92" s="20"/>
      <c r="P92" s="20"/>
      <c r="Q92" s="20"/>
      <c r="R92" s="20"/>
      <c r="S92" s="20"/>
      <c r="T92" s="20" t="e">
        <f t="shared" si="4"/>
        <v>#DIV/0!</v>
      </c>
      <c r="U92" s="20" t="e">
        <f t="shared" si="5"/>
        <v>#DIV/0!</v>
      </c>
      <c r="V92" s="4"/>
    </row>
    <row r="93" spans="2:22">
      <c r="B93" s="17"/>
      <c r="C93" s="85"/>
      <c r="D93" s="85"/>
      <c r="E93" s="18"/>
      <c r="F93" s="19"/>
      <c r="G93" s="18"/>
      <c r="H93" s="18"/>
      <c r="I93" s="20"/>
      <c r="J93" s="21"/>
      <c r="K93" s="20"/>
      <c r="L93" s="18"/>
      <c r="M93" s="18"/>
      <c r="N93" s="20"/>
      <c r="O93" s="20"/>
      <c r="P93" s="20"/>
      <c r="Q93" s="20"/>
      <c r="R93" s="20"/>
      <c r="S93" s="20"/>
      <c r="T93" s="20" t="e">
        <f t="shared" si="4"/>
        <v>#DIV/0!</v>
      </c>
      <c r="U93" s="20" t="e">
        <f t="shared" si="5"/>
        <v>#DIV/0!</v>
      </c>
      <c r="V93" s="4"/>
    </row>
    <row r="94" spans="2:22">
      <c r="B94" s="17"/>
      <c r="C94" s="85"/>
      <c r="D94" s="85"/>
      <c r="E94" s="18"/>
      <c r="F94" s="19"/>
      <c r="G94" s="18"/>
      <c r="H94" s="18"/>
      <c r="I94" s="20"/>
      <c r="J94" s="21"/>
      <c r="K94" s="20"/>
      <c r="L94" s="18"/>
      <c r="M94" s="18"/>
      <c r="N94" s="20"/>
      <c r="O94" s="20"/>
      <c r="P94" s="20"/>
      <c r="Q94" s="20"/>
      <c r="R94" s="20"/>
      <c r="S94" s="20"/>
      <c r="T94" s="20" t="e">
        <f t="shared" si="4"/>
        <v>#DIV/0!</v>
      </c>
      <c r="U94" s="20" t="e">
        <f t="shared" si="5"/>
        <v>#DIV/0!</v>
      </c>
      <c r="V94" s="4"/>
    </row>
    <row r="95" spans="2:22">
      <c r="B95" s="17"/>
      <c r="C95" s="85"/>
      <c r="D95" s="85"/>
      <c r="E95" s="18"/>
      <c r="F95" s="19"/>
      <c r="G95" s="18"/>
      <c r="H95" s="18"/>
      <c r="I95" s="20"/>
      <c r="J95" s="21"/>
      <c r="K95" s="20"/>
      <c r="L95" s="18"/>
      <c r="M95" s="18"/>
      <c r="N95" s="20"/>
      <c r="O95" s="20"/>
      <c r="P95" s="20"/>
      <c r="Q95" s="20"/>
      <c r="R95" s="20"/>
      <c r="S95" s="20"/>
      <c r="T95" s="20" t="e">
        <f t="shared" si="4"/>
        <v>#DIV/0!</v>
      </c>
      <c r="U95" s="20" t="e">
        <f t="shared" si="5"/>
        <v>#DIV/0!</v>
      </c>
      <c r="V95" s="4"/>
    </row>
    <row r="96" spans="2:22">
      <c r="B96" s="17"/>
      <c r="C96" s="85"/>
      <c r="D96" s="85"/>
      <c r="E96" s="18"/>
      <c r="F96" s="19"/>
      <c r="G96" s="18"/>
      <c r="H96" s="18"/>
      <c r="I96" s="20"/>
      <c r="J96" s="21"/>
      <c r="K96" s="20"/>
      <c r="L96" s="18"/>
      <c r="M96" s="18"/>
      <c r="N96" s="20"/>
      <c r="O96" s="20"/>
      <c r="P96" s="20"/>
      <c r="Q96" s="20"/>
      <c r="R96" s="20"/>
      <c r="S96" s="20"/>
      <c r="T96" s="20" t="e">
        <f t="shared" si="4"/>
        <v>#DIV/0!</v>
      </c>
      <c r="U96" s="20" t="e">
        <f t="shared" si="5"/>
        <v>#DIV/0!</v>
      </c>
      <c r="V96" s="4"/>
    </row>
  </sheetData>
  <mergeCells count="92">
    <mergeCell ref="C14:D14"/>
    <mergeCell ref="B2:C4"/>
    <mergeCell ref="D2:V4"/>
    <mergeCell ref="C6:D6"/>
    <mergeCell ref="X6:Y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3:D63"/>
    <mergeCell ref="C51:D51"/>
    <mergeCell ref="C52:D52"/>
    <mergeCell ref="C53:D53"/>
    <mergeCell ref="C54:D54"/>
    <mergeCell ref="C55:D55"/>
    <mergeCell ref="C56:D56"/>
    <mergeCell ref="C57:D57"/>
    <mergeCell ref="C58:D58"/>
    <mergeCell ref="C59:D59"/>
    <mergeCell ref="C60:D60"/>
    <mergeCell ref="B61:V62"/>
    <mergeCell ref="C75:D75"/>
    <mergeCell ref="C64:D64"/>
    <mergeCell ref="C65:D65"/>
    <mergeCell ref="C66:D66"/>
    <mergeCell ref="C67:D67"/>
    <mergeCell ref="C68:D68"/>
    <mergeCell ref="C69:D69"/>
    <mergeCell ref="C70:D70"/>
    <mergeCell ref="C71:D71"/>
    <mergeCell ref="C72:D72"/>
    <mergeCell ref="C73:D73"/>
    <mergeCell ref="C74:D74"/>
    <mergeCell ref="C88:D88"/>
    <mergeCell ref="C76:D76"/>
    <mergeCell ref="C77:D77"/>
    <mergeCell ref="C78:D78"/>
    <mergeCell ref="B79:V80"/>
    <mergeCell ref="C81:D81"/>
    <mergeCell ref="C82:D82"/>
    <mergeCell ref="C83:D83"/>
    <mergeCell ref="C84:D84"/>
    <mergeCell ref="C85:D85"/>
    <mergeCell ref="C86:D86"/>
    <mergeCell ref="C87:D87"/>
    <mergeCell ref="C95:D95"/>
    <mergeCell ref="C96:D96"/>
    <mergeCell ref="C89:D89"/>
    <mergeCell ref="C90:D90"/>
    <mergeCell ref="C91:D91"/>
    <mergeCell ref="C92:D92"/>
    <mergeCell ref="C93:D93"/>
    <mergeCell ref="C94:D94"/>
  </mergeCells>
  <conditionalFormatting sqref="N7:U60">
    <cfRule type="cellIs" dxfId="104" priority="13" operator="lessThan">
      <formula>0.7</formula>
    </cfRule>
    <cfRule type="cellIs" dxfId="103" priority="14" operator="between">
      <formula>0.7</formula>
      <formula>0.9</formula>
    </cfRule>
    <cfRule type="cellIs" dxfId="102" priority="15" operator="greaterThan">
      <formula>0.9</formula>
    </cfRule>
  </conditionalFormatting>
  <conditionalFormatting sqref="N64:U64 T65:U78">
    <cfRule type="cellIs" dxfId="101" priority="10" operator="lessThan">
      <formula>0.7</formula>
    </cfRule>
    <cfRule type="cellIs" dxfId="100" priority="11" operator="between">
      <formula>0.7</formula>
      <formula>0.9</formula>
    </cfRule>
    <cfRule type="cellIs" dxfId="99" priority="12" operator="greaterThan">
      <formula>0.9</formula>
    </cfRule>
  </conditionalFormatting>
  <conditionalFormatting sqref="N65:S78">
    <cfRule type="cellIs" dxfId="98" priority="7" operator="lessThan">
      <formula>0.7</formula>
    </cfRule>
    <cfRule type="cellIs" dxfId="97" priority="8" operator="between">
      <formula>0.7</formula>
      <formula>0.9</formula>
    </cfRule>
    <cfRule type="cellIs" dxfId="96" priority="9" operator="greaterThan">
      <formula>0.9</formula>
    </cfRule>
  </conditionalFormatting>
  <conditionalFormatting sqref="N82:U82 T83:U96">
    <cfRule type="cellIs" dxfId="95" priority="4" operator="lessThan">
      <formula>0.7</formula>
    </cfRule>
    <cfRule type="cellIs" dxfId="94" priority="5" operator="between">
      <formula>0.7</formula>
      <formula>0.9</formula>
    </cfRule>
    <cfRule type="cellIs" dxfId="93" priority="6" operator="greaterThan">
      <formula>0.9</formula>
    </cfRule>
  </conditionalFormatting>
  <conditionalFormatting sqref="N83:S96">
    <cfRule type="cellIs" dxfId="92" priority="1" operator="lessThan">
      <formula>0.7</formula>
    </cfRule>
    <cfRule type="cellIs" dxfId="91" priority="2" operator="between">
      <formula>0.7</formula>
      <formula>0.9</formula>
    </cfRule>
    <cfRule type="cellIs" dxfId="90" priority="3" operator="greaterThan">
      <formula>0.9</formula>
    </cfRule>
  </conditionalFormatting>
  <dataValidations count="6">
    <dataValidation type="list" allowBlank="1" showInputMessage="1" showErrorMessage="1" sqref="L7:L60 L64:L78 L82:L96" xr:uid="{B7180668-9621-B44C-8704-50E356AEC902}">
      <formula1>$AC$7:$AC$10</formula1>
    </dataValidation>
    <dataValidation type="list" allowBlank="1" showInputMessage="1" showErrorMessage="1" sqref="H7:H8" xr:uid="{3103CA80-78FB-7147-8850-78F229244965}">
      <formula1>$AA$7:$AA$9</formula1>
    </dataValidation>
    <dataValidation type="list" allowBlank="1" showInputMessage="1" showErrorMessage="1" sqref="H82:H96 H64:H78 H9:H60" xr:uid="{6DC0AE95-A008-6E4B-932E-6C4F1F7E497A}">
      <formula1>$AB$7:$AB$9</formula1>
    </dataValidation>
    <dataValidation type="list" allowBlank="1" showInputMessage="1" showErrorMessage="1" sqref="M7:M60 M64:M78 M82:M96" xr:uid="{95A57585-622D-0445-A573-87B2F46F2BD5}">
      <formula1>$AD$7:$AD$12</formula1>
    </dataValidation>
    <dataValidation type="list" allowBlank="1" showInputMessage="1" showErrorMessage="1" sqref="B7:B60 B64:B78 B82:B96" xr:uid="{1C2E172F-B2B6-6247-8FA5-977DC40BA785}">
      <formula1>$AE$7:$AE$10</formula1>
    </dataValidation>
    <dataValidation type="list" allowBlank="1" showInputMessage="1" showErrorMessage="1" sqref="G82:G96 G7:G60 G64:G78" xr:uid="{995BA6E6-0127-8847-B33D-3BFD67EEA137}">
      <formula1>$AA$7:$AA$11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IDT Menú</vt:lpstr>
      <vt:lpstr>Evaluación Institucional</vt:lpstr>
      <vt:lpstr>Direccionamiento Estratégico</vt:lpstr>
      <vt:lpstr>Comunicaciones</vt:lpstr>
      <vt:lpstr>Gestión Información Turística</vt:lpstr>
      <vt:lpstr>Gestión de Destino CyS</vt:lpstr>
      <vt:lpstr>Promoción y Mercadeo Turístico </vt:lpstr>
      <vt:lpstr>Talento Humano</vt:lpstr>
      <vt:lpstr>Bienes y Servicios</vt:lpstr>
      <vt:lpstr>Gestión Financiera</vt:lpstr>
      <vt:lpstr>Atención al Ciudadano</vt:lpstr>
      <vt:lpstr>Control Interno Diciplinario</vt:lpstr>
      <vt:lpstr>Gestión Jurídica</vt:lpstr>
      <vt:lpstr>Gestión Documental</vt:lpstr>
      <vt:lpstr>Gestión Tecnológica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Rodríguez González</dc:creator>
  <cp:lastModifiedBy>Admin</cp:lastModifiedBy>
  <dcterms:created xsi:type="dcterms:W3CDTF">2020-08-28T15:59:46Z</dcterms:created>
  <dcterms:modified xsi:type="dcterms:W3CDTF">2020-10-28T17:28:42Z</dcterms:modified>
</cp:coreProperties>
</file>