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DICIEMBRE 2021\GESTION DOCUMENTAL\"/>
    </mc:Choice>
  </mc:AlternateContent>
  <xr:revisionPtr revIDLastSave="0" documentId="8_{D9FF1C9C-6C03-49BB-8B4F-C10F85163E4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no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2" l="1"/>
  <c r="F47" i="2"/>
  <c r="G46" i="2"/>
  <c r="F46" i="2"/>
  <c r="G45" i="2"/>
  <c r="F45" i="2"/>
  <c r="G44" i="2"/>
  <c r="F44" i="2"/>
  <c r="H43" i="2"/>
  <c r="G43" i="2"/>
  <c r="F43" i="2"/>
  <c r="G42" i="2"/>
  <c r="F42" i="2"/>
  <c r="G41" i="2"/>
  <c r="F41" i="2"/>
  <c r="G40" i="2"/>
  <c r="F40" i="2"/>
  <c r="H23" i="2"/>
  <c r="P17" i="2"/>
  <c r="K22" i="2" s="1"/>
  <c r="O17" i="2"/>
  <c r="N17" i="2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B15" i="2"/>
  <c r="B14" i="2"/>
  <c r="C6" i="2"/>
</calcChain>
</file>

<file path=xl/sharedStrings.xml><?xml version="1.0" encoding="utf-8"?>
<sst xmlns="http://schemas.openxmlformats.org/spreadsheetml/2006/main" count="244" uniqueCount="205">
  <si>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</si>
  <si>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</si>
  <si>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</si>
  <si>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</si>
  <si>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</si>
  <si>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</si>
  <si>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</si>
  <si>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</si>
  <si>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10.-Gestión documental</t>
  </si>
  <si>
    <t>Objetivo del proceso:</t>
  </si>
  <si>
    <t xml:space="preserve">Gestionar, custodiar, preservar y facilitar el acceso y consulta de la memoria y el patrimonio documental del Instituto Distrital de Turismo.
</t>
  </si>
  <si>
    <t>Nombre del Indicador:</t>
  </si>
  <si>
    <t>Actualización del Sistema Integrado de Conservación-SIC</t>
  </si>
  <si>
    <t>Objetivo del indicador:</t>
  </si>
  <si>
    <t>Establecer las estrategias para la conservación y preservación del acervo documental del Instituto Distrital de Turismo.</t>
  </si>
  <si>
    <t>Tipo:</t>
  </si>
  <si>
    <t>De resultado</t>
  </si>
  <si>
    <t>Tendencia</t>
  </si>
  <si>
    <t>N.A.</t>
  </si>
  <si>
    <t>Línea base:</t>
  </si>
  <si>
    <t>No aplica</t>
  </si>
  <si>
    <t>Fórmula:</t>
  </si>
  <si>
    <t>Numerador
Denominador</t>
  </si>
  <si>
    <t>Planes del SIC actualizados</t>
  </si>
  <si>
    <t>x 100</t>
  </si>
  <si>
    <t>Denominador</t>
  </si>
  <si>
    <t>Planes del SIC programados para actualización</t>
  </si>
  <si>
    <t>Meta:</t>
  </si>
  <si>
    <t>Unidad de Medida:</t>
  </si>
  <si>
    <t>Porcentaje</t>
  </si>
  <si>
    <t>Frecuencia de Medición:</t>
  </si>
  <si>
    <t>Semestral</t>
  </si>
  <si>
    <t>Responsable:</t>
  </si>
  <si>
    <t>Subdirector(a) Corporativo y de Control Disciplinario</t>
  </si>
  <si>
    <t>Elaboró:</t>
  </si>
  <si>
    <t>Yenny Rocío Romero Muñoz, Auxiliar Administrativo y Weimar Larry Rojas Gamba, Profesional Líder del Proceso de Gestión Documental</t>
  </si>
  <si>
    <t>Revisó:</t>
  </si>
  <si>
    <t>Laura Cristina Monroy, Contratista Profesional, Subdirección de Gestión Corporativa y Control Disciplinario</t>
  </si>
  <si>
    <t>Aprobó:</t>
  </si>
  <si>
    <t>Edwin Peña Roa, Subdirector de Gestión Corporativa y Control Disciplinario.</t>
  </si>
  <si>
    <t>SEGUIMIENTO Y ANÁLISIS DEL INDICADOR</t>
  </si>
  <si>
    <t>Nombre del indicador:</t>
  </si>
  <si>
    <t>Responsable de diligenciamiento:</t>
  </si>
  <si>
    <t>Periodo reportado:</t>
  </si>
  <si>
    <t>Trimestre IV</t>
  </si>
  <si>
    <t>Fecha de reporte:</t>
  </si>
  <si>
    <t>Fuente de información:</t>
  </si>
  <si>
    <t>Fuente Primaria IDT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</si>
  <si>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</si>
  <si>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</si>
  <si>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</si>
  <si>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</si>
  <si>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</si>
  <si>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</si>
  <si>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</si>
  <si>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</si>
  <si>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</si>
  <si>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</si>
  <si>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</si>
  <si>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</si>
  <si>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</si>
  <si>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</si>
  <si>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</si>
  <si>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</si>
  <si>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Es el valor de avance de actualización ejecutado del Plan de Conservación Documental y el Plan de Preservación Digital a Largo Plazo.</t>
  </si>
  <si>
    <t>Es el valor del Plan de Conservación Documental y el Plan de Preservación Digital a Largo Plazo  proyectados para la actualización.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</si>
  <si>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</si>
  <si>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</si>
  <si>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</si>
  <si>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</si>
  <si>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</si>
  <si>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</si>
  <si>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</si>
  <si>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</si>
  <si>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</si>
  <si>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</si>
  <si>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</si>
  <si>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</si>
  <si>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</si>
  <si>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</si>
  <si>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</si>
  <si>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Respecto a la actualización del Sistema Integrado de Conservación-SIC, durante el primer semestre de la vigencia 2021, se realizaron mesas técnicas donde se trabajó la política del Plan de Conservación Documental y se desarrollaron sus seis (6) programas, cada uno con su estructura, de acuerdo a lo establecido en la norma archivística y las observaciones realizadas en las reuniones sostenidas con el equipo técnico del Archivo de Bogotá, los días 19 de marzo, 18 de mayo y 23 de junio del año en curso. La próxima reunión con el Archivo de Bogotá está programada para el 16 de julio de 2021 donde se revisará el Plan de Conservación Documental y los avances en la elaboración de la política y las estrategias del Plan de Preservación Digital a Largo Plazo. De igual manera, se continuarán con las mesas de trabajo con el equipo interdisciplinario del IDT, de acuerdo a plan de trabajo interno ya establecido, con el fin de dar cumplimiento a la actualización del instrumento archivistico y sus dos planes.</t>
  </si>
  <si>
    <t>Trimestre II:</t>
  </si>
  <si>
    <t>Trimestre III:</t>
  </si>
  <si>
    <t>Respecto a la actualización del Sistema Integrado de Conservación-SIC, durante el tercer semestre de la vigencia 2021, se realizaron mesas técnicas donde se trabajó la política del Plan de preservación digital a largo plazo y se desarrollaron las estrategias y proyectos, cada uno con su estructura, de acuerdo a lo establecido en la norma archivística y las observaciones realizadas en las reuniones sostenidas con el equipo técnico del Archivo de Bogotá, los días 16 de julio de 202, 20 de agosto  y 16 de septiembre. De igual manera, se continuarán con las mesas de trabajo con el equipo interdisciplinario del IDT, de acuerdo a plan de trabajo interno ya establecido, con el fin de dar cumplimiento a la actualización del documento y sus dos planes.</t>
  </si>
  <si>
    <t>Trimestre IV:</t>
  </si>
  <si>
    <t>Respecto a la actualización del Sistema Integrado de Conservación-SIC, durante el cuarto semestre de la vigencia 2021, se realizaron mesas técnicas donde se trabajó el del Plan de preservación digital a largo plazo, tenido encuneta  las observaciones realizadas en las reuniones sostenidas con el equipo técnico del Archivo de Bogotá, los días 16 de octubre de 202 y 24 de noviembre, para el mes de diciembre se realizaron los últimos ajustes y se radicó ante el archivo de Bogotá la versión definitiva del documento, con CORDIS 2021EE2287 y radicado ante la Secretaria General de Alcaldía Mayor # 1-2021-39845.</t>
  </si>
  <si>
    <t>Rangos de gestión</t>
  </si>
  <si>
    <t>Identificador</t>
  </si>
  <si>
    <t>Nivel de cumplimiento</t>
  </si>
  <si>
    <t>Condición Crítica</t>
  </si>
  <si>
    <t xml:space="preserve">Menor que 70%
</t>
  </si>
  <si>
    <t>Condición Aceptable</t>
  </si>
  <si>
    <t xml:space="preserve">Entre 70 Y 90%  </t>
  </si>
  <si>
    <t>Condición Satisfactoria</t>
  </si>
  <si>
    <t>Mayor que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</si>
  <si>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</si>
  <si>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</si>
  <si>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</si>
  <si>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</si>
  <si>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</si>
  <si>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</si>
  <si>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</si>
  <si>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</si>
  <si>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</si>
  <si>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</si>
  <si>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</si>
  <si>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</si>
  <si>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</si>
  <si>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</si>
  <si>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</si>
  <si>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</si>
  <si>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</si>
  <si>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</si>
  <si>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</si>
  <si>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</si>
  <si>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</si>
  <si>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</si>
  <si>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</si>
  <si>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</si>
  <si>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</si>
  <si>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</si>
  <si>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</si>
  <si>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</si>
  <si>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</si>
  <si>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</si>
  <si>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</si>
  <si>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</si>
  <si>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</si>
  <si>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</si>
  <si>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</si>
  <si>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</si>
  <si>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</si>
  <si>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</si>
  <si>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</si>
  <si>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</si>
  <si>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</si>
  <si>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</si>
  <si>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</si>
  <si>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</si>
  <si>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</si>
  <si>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</si>
  <si>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</si>
  <si>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</si>
  <si>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</si>
  <si>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</si>
  <si>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</si>
  <si>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</si>
  <si>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</si>
  <si>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</si>
  <si>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</si>
  <si>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</si>
  <si>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</si>
  <si>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</si>
  <si>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</si>
  <si>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</si>
  <si>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</si>
  <si>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</si>
  <si>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</si>
  <si>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</si>
  <si>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</si>
  <si>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</si>
  <si>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</si>
  <si>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</si>
  <si>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</si>
  <si>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</si>
  <si>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</si>
  <si>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De eficacia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</si>
  <si>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</si>
  <si>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</si>
  <si>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</si>
  <si>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</si>
  <si>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</si>
  <si>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</si>
  <si>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</si>
  <si>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</si>
  <si>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Jefe Oficina Asesora de Planeación y Sistemas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</si>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</sst>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\.m"/>
    <numFmt numFmtId="166" formatCode="0.0000"/>
  </numFmts>
  <fonts count="22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sz val="11"/>
      <color rgb="FF000000"/>
      <name val="Times New Roman"/>
    </font>
    <font>
      <sz val="12"/>
      <color theme="0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CCCC"/>
        <bgColor rgb="FFFFCCCC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8" fillId="2" borderId="2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/>
    </xf>
    <xf numFmtId="0" fontId="10" fillId="3" borderId="24" xfId="0" applyFont="1" applyFill="1" applyBorder="1"/>
    <xf numFmtId="0" fontId="11" fillId="3" borderId="24" xfId="0" applyFont="1" applyFill="1" applyBorder="1"/>
    <xf numFmtId="0" fontId="10" fillId="3" borderId="25" xfId="0" applyFont="1" applyFill="1" applyBorder="1"/>
    <xf numFmtId="0" fontId="11" fillId="3" borderId="25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2" fontId="9" fillId="3" borderId="17" xfId="0" applyNumberFormat="1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/>
    </xf>
    <xf numFmtId="0" fontId="8" fillId="0" borderId="0" xfId="0" applyFont="1"/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8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14" fillId="0" borderId="0" xfId="0" applyFont="1"/>
    <xf numFmtId="10" fontId="14" fillId="0" borderId="0" xfId="0" applyNumberFormat="1" applyFont="1"/>
    <xf numFmtId="166" fontId="14" fillId="0" borderId="0" xfId="0" applyNumberFormat="1" applyFont="1"/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" fillId="0" borderId="0" xfId="0" applyFont="1"/>
    <xf numFmtId="0" fontId="21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9" fontId="7" fillId="0" borderId="1" xfId="0" applyNumberFormat="1" applyFont="1" applyBorder="1" applyAlignment="1">
      <alignment horizontal="lef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3" borderId="1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6" xfId="0" applyFont="1" applyFill="1" applyBorder="1" applyAlignment="1">
      <alignment horizontal="left" vertical="center" wrapText="1"/>
    </xf>
    <xf numFmtId="0" fontId="4" fillId="0" borderId="27" xfId="0" applyFont="1" applyBorder="1"/>
    <xf numFmtId="164" fontId="7" fillId="0" borderId="5" xfId="0" applyNumberFormat="1" applyFont="1" applyBorder="1" applyAlignment="1">
      <alignment horizontal="left"/>
    </xf>
    <xf numFmtId="0" fontId="6" fillId="3" borderId="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4" fillId="0" borderId="28" xfId="0" applyFont="1" applyBorder="1"/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7">
    <dxf>
      <fill>
        <patternFill patternType="solid">
          <fgColor rgb="FFC5E0B3"/>
          <bgColor rgb="FFC5E0B3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CCCC"/>
          <bgColor rgb="FFFFCCCC"/>
        </patternFill>
      </fill>
    </dxf>
    <dxf>
      <font>
        <color rgb="FF006100"/>
      </font>
      <fill>
        <patternFill patternType="solid">
          <fgColor rgb="FFC5E0B3"/>
          <bgColor rgb="FFC5E0B3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CCC"/>
          <bgColor rgb="FFFFCCCC"/>
        </patternFill>
      </fill>
    </dxf>
    <dxf>
      <font>
        <color rgb="FF9C0006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28.36328125" customWidth="1"/>
    <col min="4" max="4" width="22.6328125" customWidth="1"/>
    <col min="5" max="5" width="13.08984375" customWidth="1"/>
    <col min="6" max="6" width="9.08984375" customWidth="1"/>
    <col min="7" max="7" width="33.453125" customWidth="1"/>
    <col min="8" max="8" width="13.90625" customWidth="1"/>
    <col min="9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"/>
      <c r="B2" s="102"/>
      <c r="C2" s="104" t="s">
        <v>0</v>
      </c>
      <c r="D2" s="105"/>
      <c r="E2" s="105"/>
      <c r="F2" s="106"/>
      <c r="G2" s="112" t="s">
        <v>1</v>
      </c>
      <c r="H2" s="9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1"/>
      <c r="B3" s="103"/>
      <c r="C3" s="107"/>
      <c r="D3" s="108"/>
      <c r="E3" s="108"/>
      <c r="F3" s="109"/>
      <c r="G3" s="112" t="s">
        <v>2</v>
      </c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>
      <c r="A4" s="1"/>
      <c r="B4" s="96"/>
      <c r="C4" s="110"/>
      <c r="D4" s="111"/>
      <c r="E4" s="111"/>
      <c r="F4" s="99"/>
      <c r="G4" s="112" t="s">
        <v>3</v>
      </c>
      <c r="H4" s="9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9" t="s">
        <v>5</v>
      </c>
      <c r="C7" s="113" t="s">
        <v>6</v>
      </c>
      <c r="D7" s="91"/>
      <c r="E7" s="91"/>
      <c r="F7" s="91"/>
      <c r="G7" s="91"/>
      <c r="H7" s="9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9.75" customHeight="1">
      <c r="A8" s="1"/>
      <c r="B8" s="10" t="s">
        <v>7</v>
      </c>
      <c r="C8" s="11" t="s">
        <v>8</v>
      </c>
      <c r="D8" s="9" t="s">
        <v>9</v>
      </c>
      <c r="E8" s="114" t="s">
        <v>10</v>
      </c>
      <c r="F8" s="91"/>
      <c r="G8" s="91"/>
      <c r="H8" s="9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>
      <c r="A9" s="1"/>
      <c r="B9" s="12" t="s">
        <v>11</v>
      </c>
      <c r="C9" s="11" t="s">
        <v>12</v>
      </c>
      <c r="D9" s="9" t="s">
        <v>13</v>
      </c>
      <c r="E9" s="90" t="s">
        <v>14</v>
      </c>
      <c r="F9" s="91"/>
      <c r="G9" s="91"/>
      <c r="H9" s="9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90" t="s">
        <v>18</v>
      </c>
      <c r="F10" s="91"/>
      <c r="G10" s="91"/>
      <c r="H10" s="9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93" t="s">
        <v>19</v>
      </c>
      <c r="C11" s="95" t="s">
        <v>20</v>
      </c>
      <c r="D11" s="97" t="s">
        <v>21</v>
      </c>
      <c r="E11" s="16" t="s">
        <v>22</v>
      </c>
      <c r="F11" s="17" t="s">
        <v>23</v>
      </c>
      <c r="G11" s="18"/>
      <c r="H11" s="98" t="s">
        <v>24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94"/>
      <c r="C12" s="96"/>
      <c r="D12" s="96"/>
      <c r="E12" s="19" t="s">
        <v>25</v>
      </c>
      <c r="F12" s="17" t="s">
        <v>26</v>
      </c>
      <c r="G12" s="20"/>
      <c r="H12" s="9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27</v>
      </c>
      <c r="C13" s="21">
        <v>0.5</v>
      </c>
      <c r="D13" s="12" t="s">
        <v>28</v>
      </c>
      <c r="E13" s="100" t="s">
        <v>29</v>
      </c>
      <c r="F13" s="92"/>
      <c r="G13" s="22" t="s">
        <v>30</v>
      </c>
      <c r="H13" s="23" t="s">
        <v>31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"/>
      <c r="B14" s="13" t="s">
        <v>32</v>
      </c>
      <c r="C14" s="101" t="s">
        <v>33</v>
      </c>
      <c r="D14" s="91"/>
      <c r="E14" s="91"/>
      <c r="F14" s="91"/>
      <c r="G14" s="91"/>
      <c r="H14" s="9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24" t="s">
        <v>34</v>
      </c>
      <c r="C16" s="25" t="s">
        <v>35</v>
      </c>
      <c r="D16" s="26"/>
      <c r="E16" s="26"/>
      <c r="F16" s="26"/>
      <c r="G16" s="26"/>
      <c r="H16" s="2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4" t="s">
        <v>36</v>
      </c>
      <c r="C17" s="27" t="s">
        <v>37</v>
      </c>
      <c r="D17" s="28"/>
      <c r="E17" s="28"/>
      <c r="F17" s="28"/>
      <c r="G17" s="2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4" t="s">
        <v>38</v>
      </c>
      <c r="C18" s="27" t="s">
        <v>39</v>
      </c>
      <c r="D18" s="28"/>
      <c r="E18" s="28"/>
      <c r="F18" s="28"/>
      <c r="G18" s="28"/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1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2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3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5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6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7000000}">
          <x14:formula1>
            <xm:f>Fuente!$G$20:$G$22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.36328125" customWidth="1"/>
    <col min="2" max="2" width="37" customWidth="1"/>
    <col min="3" max="3" width="27.08984375" customWidth="1"/>
    <col min="4" max="5" width="16.6328125" customWidth="1"/>
    <col min="6" max="16" width="12.90625" customWidth="1"/>
    <col min="17" max="26" width="14.453125" customWidth="1"/>
  </cols>
  <sheetData>
    <row r="1" spans="1:26" ht="21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 customHeight="1">
      <c r="A2" s="29"/>
      <c r="B2" s="115"/>
      <c r="C2" s="116" t="s">
        <v>40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12" t="s">
        <v>1</v>
      </c>
      <c r="P2" s="92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0.25" customHeight="1">
      <c r="A3" s="29"/>
      <c r="B3" s="103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12" t="s">
        <v>2</v>
      </c>
      <c r="P3" s="92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30" customHeight="1">
      <c r="A4" s="29"/>
      <c r="B4" s="96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99"/>
      <c r="O4" s="112" t="s">
        <v>3</v>
      </c>
      <c r="P4" s="92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.75" customHeight="1">
      <c r="A5" s="29"/>
      <c r="B5" s="117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customHeight="1">
      <c r="A6" s="29"/>
      <c r="B6" s="30" t="s">
        <v>41</v>
      </c>
      <c r="C6" s="90" t="str">
        <f>IFERROR('1. Hoja de Vida'!C9,"")</f>
        <v>Actualización del Sistema Integrado de Conservación-SIC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9.5" customHeight="1">
      <c r="A7" s="29"/>
      <c r="B7" s="31" t="s">
        <v>42</v>
      </c>
      <c r="C7" s="90" t="s">
        <v>33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.75" customHeight="1">
      <c r="A8" s="29"/>
      <c r="B8" s="31" t="s">
        <v>43</v>
      </c>
      <c r="C8" s="90" t="s">
        <v>44</v>
      </c>
      <c r="D8" s="91"/>
      <c r="E8" s="91"/>
      <c r="F8" s="91"/>
      <c r="G8" s="91"/>
      <c r="H8" s="91"/>
      <c r="I8" s="91"/>
      <c r="J8" s="92"/>
      <c r="K8" s="118" t="s">
        <v>45</v>
      </c>
      <c r="L8" s="119"/>
      <c r="M8" s="120">
        <v>44568</v>
      </c>
      <c r="N8" s="91"/>
      <c r="O8" s="91"/>
      <c r="P8" s="92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.75" customHeight="1">
      <c r="A9" s="29"/>
      <c r="B9" s="31" t="s">
        <v>46</v>
      </c>
      <c r="C9" s="90" t="s">
        <v>47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6.75" customHeight="1">
      <c r="A10" s="29"/>
      <c r="B10" s="12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.75" customHeight="1">
      <c r="A11" s="29"/>
      <c r="B11" s="122" t="s">
        <v>48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1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.75" customHeight="1">
      <c r="A12" s="29"/>
      <c r="B12" s="125" t="s">
        <v>49</v>
      </c>
      <c r="C12" s="126" t="s">
        <v>50</v>
      </c>
      <c r="D12" s="106"/>
      <c r="E12" s="124" t="s">
        <v>51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.75" customHeight="1">
      <c r="A13" s="29"/>
      <c r="B13" s="94"/>
      <c r="C13" s="110"/>
      <c r="D13" s="99"/>
      <c r="E13" s="32" t="s">
        <v>52</v>
      </c>
      <c r="F13" s="33" t="s">
        <v>53</v>
      </c>
      <c r="G13" s="33" t="s">
        <v>54</v>
      </c>
      <c r="H13" s="33" t="s">
        <v>55</v>
      </c>
      <c r="I13" s="33" t="s">
        <v>56</v>
      </c>
      <c r="J13" s="33" t="s">
        <v>57</v>
      </c>
      <c r="K13" s="33" t="s">
        <v>58</v>
      </c>
      <c r="L13" s="33" t="s">
        <v>59</v>
      </c>
      <c r="M13" s="33" t="s">
        <v>60</v>
      </c>
      <c r="N13" s="33" t="s">
        <v>61</v>
      </c>
      <c r="O13" s="33" t="s">
        <v>62</v>
      </c>
      <c r="P13" s="33" t="s">
        <v>63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51" customHeight="1">
      <c r="A14" s="29"/>
      <c r="B14" s="34" t="str">
        <f>IFERROR('1. Hoja de Vida'!F11,"")</f>
        <v>Planes del SIC actualizados</v>
      </c>
      <c r="C14" s="127" t="s">
        <v>64</v>
      </c>
      <c r="D14" s="92"/>
      <c r="E14" s="35"/>
      <c r="F14" s="35"/>
      <c r="G14" s="35"/>
      <c r="H14" s="35"/>
      <c r="I14" s="35"/>
      <c r="J14" s="36">
        <v>1</v>
      </c>
      <c r="K14" s="35"/>
      <c r="L14" s="35"/>
      <c r="M14" s="35"/>
      <c r="N14" s="35"/>
      <c r="O14" s="35"/>
      <c r="P14" s="36">
        <v>1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61.5" customHeight="1">
      <c r="A15" s="29">
        <v>1</v>
      </c>
      <c r="B15" s="34" t="str">
        <f>IFERROR('1. Hoja de Vida'!F12,"")</f>
        <v>Planes del SIC programados para actualización</v>
      </c>
      <c r="C15" s="127" t="s">
        <v>65</v>
      </c>
      <c r="D15" s="92"/>
      <c r="E15" s="37"/>
      <c r="F15" s="37"/>
      <c r="G15" s="37"/>
      <c r="H15" s="37"/>
      <c r="I15" s="37"/>
      <c r="J15" s="37">
        <v>1</v>
      </c>
      <c r="K15" s="37"/>
      <c r="L15" s="37"/>
      <c r="M15" s="37"/>
      <c r="N15" s="37"/>
      <c r="O15" s="37"/>
      <c r="P15" s="37">
        <v>1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.75" customHeight="1">
      <c r="A16" s="29"/>
      <c r="B16" s="128" t="s">
        <v>66</v>
      </c>
      <c r="C16" s="91"/>
      <c r="D16" s="92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.75" customHeight="1">
      <c r="A17" s="29"/>
      <c r="B17" s="128" t="s">
        <v>67</v>
      </c>
      <c r="C17" s="91"/>
      <c r="D17" s="92"/>
      <c r="E17" s="39" t="str">
        <f t="shared" ref="E17:P17" si="0">IFERROR((E14/E15),"")</f>
        <v/>
      </c>
      <c r="F17" s="40" t="str">
        <f t="shared" si="0"/>
        <v/>
      </c>
      <c r="G17" s="40" t="str">
        <f t="shared" si="0"/>
        <v/>
      </c>
      <c r="H17" s="40" t="str">
        <f t="shared" si="0"/>
        <v/>
      </c>
      <c r="I17" s="40" t="str">
        <f t="shared" si="0"/>
        <v/>
      </c>
      <c r="J17" s="40">
        <f t="shared" si="0"/>
        <v>1</v>
      </c>
      <c r="K17" s="40" t="str">
        <f t="shared" si="0"/>
        <v/>
      </c>
      <c r="L17" s="40" t="str">
        <f t="shared" si="0"/>
        <v/>
      </c>
      <c r="M17" s="40" t="str">
        <f t="shared" si="0"/>
        <v/>
      </c>
      <c r="N17" s="40" t="str">
        <f t="shared" si="0"/>
        <v/>
      </c>
      <c r="O17" s="40" t="str">
        <f t="shared" si="0"/>
        <v/>
      </c>
      <c r="P17" s="40">
        <f t="shared" si="0"/>
        <v>1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.75" customHeight="1">
      <c r="A18" s="29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customHeight="1">
      <c r="A19" s="29"/>
      <c r="B19" s="129" t="s">
        <v>68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1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.75" customHeight="1">
      <c r="A20" s="29"/>
      <c r="B20" s="136" t="s">
        <v>69</v>
      </c>
      <c r="C20" s="105"/>
      <c r="D20" s="105"/>
      <c r="E20" s="105"/>
      <c r="F20" s="105"/>
      <c r="G20" s="106"/>
      <c r="H20" s="137" t="s">
        <v>70</v>
      </c>
      <c r="I20" s="91"/>
      <c r="J20" s="91"/>
      <c r="K20" s="92"/>
      <c r="L20" s="138" t="s">
        <v>71</v>
      </c>
      <c r="M20" s="91"/>
      <c r="N20" s="91"/>
      <c r="O20" s="91"/>
      <c r="P20" s="92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4" customHeight="1">
      <c r="A21" s="29"/>
      <c r="B21" s="110"/>
      <c r="C21" s="111"/>
      <c r="D21" s="111"/>
      <c r="E21" s="111"/>
      <c r="F21" s="111"/>
      <c r="G21" s="99"/>
      <c r="H21" s="44" t="s">
        <v>72</v>
      </c>
      <c r="I21" s="44" t="s">
        <v>73</v>
      </c>
      <c r="J21" s="44" t="s">
        <v>74</v>
      </c>
      <c r="K21" s="44" t="s">
        <v>44</v>
      </c>
      <c r="L21" s="45" t="s">
        <v>75</v>
      </c>
      <c r="M21" s="139" t="s">
        <v>76</v>
      </c>
      <c r="N21" s="91"/>
      <c r="O21" s="91"/>
      <c r="P21" s="92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customHeight="1">
      <c r="A22" s="29"/>
      <c r="B22" s="127" t="s">
        <v>77</v>
      </c>
      <c r="C22" s="91"/>
      <c r="D22" s="91"/>
      <c r="E22" s="91"/>
      <c r="F22" s="91"/>
      <c r="G22" s="92"/>
      <c r="H22" s="46" t="str">
        <f>IFERROR(AVERAGE(E17:G17),"")</f>
        <v/>
      </c>
      <c r="I22" s="46">
        <f>IFERROR(AVERAGE(H17:J17),"")</f>
        <v>1</v>
      </c>
      <c r="J22" s="46" t="str">
        <f>IFERROR(AVERAGE(K17:M17),"")</f>
        <v/>
      </c>
      <c r="K22" s="46">
        <f>IFERROR(AVERAGE(N17:P17),"")</f>
        <v>1</v>
      </c>
      <c r="L22" s="47"/>
      <c r="M22" s="132"/>
      <c r="N22" s="91"/>
      <c r="O22" s="91"/>
      <c r="P22" s="92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9.5" customHeight="1">
      <c r="A23" s="29"/>
      <c r="B23" s="127" t="s">
        <v>78</v>
      </c>
      <c r="C23" s="91"/>
      <c r="D23" s="91"/>
      <c r="E23" s="91"/>
      <c r="F23" s="91"/>
      <c r="G23" s="92"/>
      <c r="H23" s="140">
        <f>SUM(E14:P14)/SUM(E15:P15)</f>
        <v>1</v>
      </c>
      <c r="I23" s="91"/>
      <c r="J23" s="91"/>
      <c r="K23" s="92"/>
      <c r="L23" s="47"/>
      <c r="M23" s="132"/>
      <c r="N23" s="91"/>
      <c r="O23" s="91"/>
      <c r="P23" s="92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9.75" customHeight="1">
      <c r="A24" s="29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 customHeight="1">
      <c r="A25" s="29"/>
      <c r="B25" s="133" t="s">
        <v>79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63.75" customHeight="1">
      <c r="A26" s="29"/>
      <c r="B26" s="51" t="s">
        <v>80</v>
      </c>
      <c r="C26" s="134" t="s">
        <v>81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64.5" customHeight="1">
      <c r="A27" s="29"/>
      <c r="B27" s="52" t="s">
        <v>82</v>
      </c>
      <c r="C27" s="134" t="s">
        <v>81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48.75" customHeight="1">
      <c r="A28" s="29"/>
      <c r="B28" s="53" t="s">
        <v>83</v>
      </c>
      <c r="C28" s="134" t="s">
        <v>84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2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>
      <c r="A29" s="29"/>
      <c r="B29" s="52" t="s">
        <v>85</v>
      </c>
      <c r="C29" s="134" t="s">
        <v>86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2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>
      <c r="A31" s="29"/>
      <c r="B31" s="135" t="s">
        <v>87</v>
      </c>
      <c r="C31" s="92"/>
      <c r="D31" s="54"/>
      <c r="E31" s="54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48.75" customHeight="1">
      <c r="A32" s="29"/>
      <c r="B32" s="55" t="s">
        <v>88</v>
      </c>
      <c r="C32" s="56" t="s">
        <v>89</v>
      </c>
      <c r="D32" s="57"/>
      <c r="E32" s="57"/>
      <c r="F32" s="58"/>
      <c r="G32" s="5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39" customHeight="1">
      <c r="A33" s="29"/>
      <c r="B33" s="59" t="s">
        <v>90</v>
      </c>
      <c r="C33" s="60" t="s">
        <v>91</v>
      </c>
      <c r="D33" s="61"/>
      <c r="E33" s="61"/>
      <c r="F33" s="62"/>
      <c r="G33" s="63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 customHeight="1">
      <c r="A34" s="29"/>
      <c r="B34" s="64" t="s">
        <v>92</v>
      </c>
      <c r="C34" s="60" t="s">
        <v>93</v>
      </c>
      <c r="D34" s="61"/>
      <c r="E34" s="61"/>
      <c r="F34" s="58"/>
      <c r="G34" s="63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30" customHeight="1">
      <c r="A35" s="29"/>
      <c r="B35" s="65" t="s">
        <v>94</v>
      </c>
      <c r="C35" s="60" t="s">
        <v>95</v>
      </c>
      <c r="D35" s="61"/>
      <c r="E35" s="61"/>
      <c r="F35" s="58"/>
      <c r="G35" s="63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>
      <c r="A36" s="29"/>
      <c r="B36" s="29"/>
      <c r="C36" s="29"/>
      <c r="D36" s="63"/>
      <c r="E36" s="61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 customHeight="1">
      <c r="A40" s="29"/>
      <c r="B40" s="29"/>
      <c r="C40" s="29"/>
      <c r="D40" s="66">
        <v>15</v>
      </c>
      <c r="E40" s="66">
        <v>17.5</v>
      </c>
      <c r="F40" s="67">
        <f t="shared" ref="F40:F47" si="1">+D40/E40</f>
        <v>0.8571428571428571</v>
      </c>
      <c r="G40" s="68">
        <f t="shared" ref="G40:G47" si="2">+D40/E40</f>
        <v>0.8571428571428571</v>
      </c>
      <c r="H40" s="66"/>
      <c r="I40" s="66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 customHeight="1">
      <c r="A41" s="29"/>
      <c r="B41" s="29"/>
      <c r="C41" s="29"/>
      <c r="D41" s="66">
        <v>20.998999999999999</v>
      </c>
      <c r="E41" s="66">
        <v>17.5</v>
      </c>
      <c r="F41" s="67">
        <f t="shared" si="1"/>
        <v>1.199942857142857</v>
      </c>
      <c r="G41" s="68">
        <f t="shared" si="2"/>
        <v>1.199942857142857</v>
      </c>
      <c r="H41" s="66">
        <v>15</v>
      </c>
      <c r="I41" s="66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9"/>
      <c r="B42" s="29"/>
      <c r="C42" s="29"/>
      <c r="D42" s="66">
        <v>10</v>
      </c>
      <c r="E42" s="66">
        <v>17.5</v>
      </c>
      <c r="F42" s="67">
        <f t="shared" si="1"/>
        <v>0.5714285714285714</v>
      </c>
      <c r="G42" s="68">
        <f t="shared" si="2"/>
        <v>0.5714285714285714</v>
      </c>
      <c r="H42" s="66">
        <v>20</v>
      </c>
      <c r="I42" s="66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>
      <c r="A43" s="29"/>
      <c r="B43" s="29"/>
      <c r="C43" s="29"/>
      <c r="D43" s="66">
        <v>14.999000000000001</v>
      </c>
      <c r="E43" s="66">
        <v>17.5</v>
      </c>
      <c r="F43" s="67">
        <f t="shared" si="1"/>
        <v>0.85708571428571434</v>
      </c>
      <c r="G43" s="68">
        <f t="shared" si="2"/>
        <v>0.85708571428571434</v>
      </c>
      <c r="H43" s="66">
        <f>AVERAGE(H41:H42)</f>
        <v>17.5</v>
      </c>
      <c r="I43" s="66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>
      <c r="A44" s="29"/>
      <c r="B44" s="29"/>
      <c r="C44" s="29"/>
      <c r="D44" s="66">
        <v>21</v>
      </c>
      <c r="E44" s="66">
        <v>17.5</v>
      </c>
      <c r="F44" s="67">
        <f t="shared" si="1"/>
        <v>1.2</v>
      </c>
      <c r="G44" s="68">
        <f t="shared" si="2"/>
        <v>1.2</v>
      </c>
      <c r="H44" s="66"/>
      <c r="I44" s="66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>
      <c r="A45" s="29"/>
      <c r="B45" s="29"/>
      <c r="C45" s="29"/>
      <c r="D45" s="66">
        <v>25.998999999999999</v>
      </c>
      <c r="E45" s="66">
        <v>17.5</v>
      </c>
      <c r="F45" s="67">
        <f t="shared" si="1"/>
        <v>1.4856571428571428</v>
      </c>
      <c r="G45" s="68">
        <f t="shared" si="2"/>
        <v>1.4856571428571428</v>
      </c>
      <c r="H45" s="66"/>
      <c r="I45" s="66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>
      <c r="A46" s="29"/>
      <c r="B46" s="29"/>
      <c r="C46" s="29"/>
      <c r="D46" s="66">
        <v>9.9990000000000006</v>
      </c>
      <c r="E46" s="66">
        <v>17.5</v>
      </c>
      <c r="F46" s="67">
        <f t="shared" si="1"/>
        <v>0.57137142857142864</v>
      </c>
      <c r="G46" s="68">
        <f t="shared" si="2"/>
        <v>0.57137142857142864</v>
      </c>
      <c r="H46" s="66"/>
      <c r="I46" s="66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>
      <c r="A47" s="29"/>
      <c r="B47" s="29"/>
      <c r="C47" s="29"/>
      <c r="D47" s="66">
        <v>26</v>
      </c>
      <c r="E47" s="66">
        <v>17.5</v>
      </c>
      <c r="F47" s="67">
        <f t="shared" si="1"/>
        <v>1.4857142857142858</v>
      </c>
      <c r="G47" s="68">
        <f t="shared" si="2"/>
        <v>1.4857142857142858</v>
      </c>
      <c r="H47" s="66"/>
      <c r="I47" s="66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>
      <c r="A48" s="29"/>
      <c r="B48" s="29"/>
      <c r="C48" s="29"/>
      <c r="D48" s="49"/>
      <c r="E48" s="49"/>
      <c r="F48" s="49"/>
      <c r="G48" s="49"/>
      <c r="H48" s="49"/>
      <c r="I48" s="4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 customHeight="1">
      <c r="A49" s="29"/>
      <c r="B49" s="29"/>
      <c r="C49" s="29"/>
      <c r="D49" s="49"/>
      <c r="E49" s="49"/>
      <c r="F49" s="49"/>
      <c r="G49" s="49"/>
      <c r="H49" s="49"/>
      <c r="I49" s="4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5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5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5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5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5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5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5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5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5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5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5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5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5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5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5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5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5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5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5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5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5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5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5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5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5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5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5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5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5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5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5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5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5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5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5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5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5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5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5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5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5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5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5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5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5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5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5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5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5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5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5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5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5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5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5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5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5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5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5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5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5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5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5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5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5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5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5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5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5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5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5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5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5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5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5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5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5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5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5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5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5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5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5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5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5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5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5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5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5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5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5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5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5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5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5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5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5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5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5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5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5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5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5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5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5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5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5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5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5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5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5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5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5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5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5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5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5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5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5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5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5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5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5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5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5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5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5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5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5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5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5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5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5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5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5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5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5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5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5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5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5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5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5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5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5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5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5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5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5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5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5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5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5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5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5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5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5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5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5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5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5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5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5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5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5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5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5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5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5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5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5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5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5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5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5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5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5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5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5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5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5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5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5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5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5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5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5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5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5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5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5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5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5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5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5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5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5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5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5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5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5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5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5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5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5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5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5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5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5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5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5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5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5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5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5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5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5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5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5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5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5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5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5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5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5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5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5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6" priority="1">
      <formula>LEN(TRIM(H22))=0</formula>
    </cfRule>
  </conditionalFormatting>
  <conditionalFormatting sqref="H22:K23">
    <cfRule type="cellIs" dxfId="5" priority="2" operator="lessThan">
      <formula>0.7</formula>
    </cfRule>
  </conditionalFormatting>
  <conditionalFormatting sqref="H22:K23">
    <cfRule type="cellIs" dxfId="4" priority="3" operator="between">
      <formula>0.7</formula>
      <formula>0.9</formula>
    </cfRule>
  </conditionalFormatting>
  <conditionalFormatting sqref="H22:K23">
    <cfRule type="cellIs" dxfId="3" priority="4" operator="greaterThanOrEqual">
      <formula>0.9</formula>
    </cfRule>
  </conditionalFormatting>
  <conditionalFormatting sqref="E14:P14">
    <cfRule type="cellIs" dxfId="2" priority="5" operator="lessThan">
      <formula>0.7</formula>
    </cfRule>
  </conditionalFormatting>
  <conditionalFormatting sqref="E14:P14">
    <cfRule type="cellIs" dxfId="1" priority="6" operator="between">
      <formula>0.7</formula>
      <formula>0.9</formula>
    </cfRule>
  </conditionalFormatting>
  <conditionalFormatting sqref="E14:P14">
    <cfRule type="cellIs" dxfId="0" priority="7" operator="greaterThanOrEqual">
      <formula>0.9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Fuente!$A$34:$A$38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6" width="10.90625" customWidth="1"/>
  </cols>
  <sheetData>
    <row r="1" spans="1:26" ht="15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.75" customHeight="1">
      <c r="A2" s="49"/>
      <c r="B2" s="141" t="s">
        <v>96</v>
      </c>
      <c r="C2" s="14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5.75" customHeight="1">
      <c r="A3" s="49"/>
      <c r="B3" s="69"/>
      <c r="C3" s="6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5.75" customHeight="1">
      <c r="A4" s="49"/>
      <c r="B4" s="70" t="s">
        <v>97</v>
      </c>
      <c r="C4" s="70" t="s">
        <v>98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5.75" customHeight="1">
      <c r="A5" s="49"/>
      <c r="B5" s="141" t="s">
        <v>99</v>
      </c>
      <c r="C5" s="14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5.75" customHeight="1">
      <c r="A6" s="49"/>
      <c r="B6" s="71" t="s">
        <v>5</v>
      </c>
      <c r="C6" s="72" t="s">
        <v>100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5.75" customHeight="1">
      <c r="A7" s="49"/>
      <c r="B7" s="71" t="s">
        <v>101</v>
      </c>
      <c r="C7" s="72" t="s">
        <v>100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5.75" customHeight="1">
      <c r="A8" s="49"/>
      <c r="B8" s="71" t="s">
        <v>102</v>
      </c>
      <c r="C8" s="72" t="s">
        <v>103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5.75" customHeight="1">
      <c r="A9" s="49"/>
      <c r="B9" s="71" t="s">
        <v>104</v>
      </c>
      <c r="C9" s="73" t="s">
        <v>105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5.75" customHeight="1">
      <c r="A10" s="49"/>
      <c r="B10" s="71" t="s">
        <v>106</v>
      </c>
      <c r="C10" s="72" t="s">
        <v>107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210.75" customHeight="1">
      <c r="A11" s="49"/>
      <c r="B11" s="71" t="s">
        <v>108</v>
      </c>
      <c r="C11" s="74" t="s">
        <v>109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5.75" customHeight="1">
      <c r="A12" s="49"/>
      <c r="B12" s="71" t="s">
        <v>17</v>
      </c>
      <c r="C12" s="73" t="s">
        <v>110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5.75" customHeight="1">
      <c r="A13" s="49"/>
      <c r="B13" s="71" t="s">
        <v>111</v>
      </c>
      <c r="C13" s="73" t="s">
        <v>112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79.5" customHeight="1">
      <c r="A14" s="49"/>
      <c r="B14" s="71" t="s">
        <v>113</v>
      </c>
      <c r="C14" s="75" t="s">
        <v>114</v>
      </c>
      <c r="D14" s="49"/>
      <c r="E14" s="49"/>
      <c r="F14" s="49"/>
      <c r="G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5.75" customHeight="1">
      <c r="A15" s="49"/>
      <c r="B15" s="71" t="s">
        <v>115</v>
      </c>
      <c r="C15" s="73" t="s">
        <v>116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5.75" customHeight="1">
      <c r="A16" s="49"/>
      <c r="B16" s="71" t="s">
        <v>117</v>
      </c>
      <c r="C16" s="73" t="s">
        <v>118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5.75" customHeight="1">
      <c r="A17" s="49"/>
      <c r="B17" s="71" t="s">
        <v>119</v>
      </c>
      <c r="C17" s="72" t="s">
        <v>120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5.75" customHeight="1">
      <c r="A18" s="49"/>
      <c r="B18" s="71" t="s">
        <v>121</v>
      </c>
      <c r="C18" s="73" t="s">
        <v>122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5.75" customHeight="1">
      <c r="A19" s="49"/>
      <c r="B19" s="143" t="s">
        <v>123</v>
      </c>
      <c r="C19" s="144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24.75" customHeight="1">
      <c r="A20" s="49"/>
      <c r="B20" s="71" t="s">
        <v>124</v>
      </c>
      <c r="C20" s="76" t="s">
        <v>125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24.75" customHeight="1">
      <c r="A21" s="49"/>
      <c r="B21" s="77" t="s">
        <v>45</v>
      </c>
      <c r="C21" s="78" t="s">
        <v>126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48.75" customHeight="1">
      <c r="A22" s="49"/>
      <c r="B22" s="77" t="s">
        <v>49</v>
      </c>
      <c r="C22" s="79" t="s">
        <v>127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24.75" customHeight="1">
      <c r="A23" s="49"/>
      <c r="B23" s="77" t="s">
        <v>50</v>
      </c>
      <c r="C23" s="78" t="s">
        <v>128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66.75" customHeight="1">
      <c r="A24" s="49"/>
      <c r="B24" s="77" t="s">
        <v>66</v>
      </c>
      <c r="C24" s="79" t="s">
        <v>129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24.75" customHeight="1">
      <c r="A25" s="49"/>
      <c r="B25" s="71" t="s">
        <v>130</v>
      </c>
      <c r="C25" s="78" t="s">
        <v>131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24.75" customHeight="1">
      <c r="A26" s="49"/>
      <c r="B26" s="77" t="s">
        <v>69</v>
      </c>
      <c r="C26" s="78" t="s">
        <v>132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5.75" customHeight="1">
      <c r="A27" s="49"/>
      <c r="B27" s="141" t="s">
        <v>133</v>
      </c>
      <c r="C27" s="142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48" customHeight="1">
      <c r="A28" s="49"/>
      <c r="B28" s="71" t="s">
        <v>134</v>
      </c>
      <c r="C28" s="73" t="s">
        <v>135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5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5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5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5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5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5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5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5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5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5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5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5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5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5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5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5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5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5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5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5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5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5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5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5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5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5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5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5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5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5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5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5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5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5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.7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.7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5.7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.7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.7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.7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.7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5.7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.7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5.7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5.7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5.7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5.7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.7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.7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.7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.7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5.7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5.7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5.7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5.7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5.7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5.7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5.7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5.7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5.7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5.7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5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5.7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5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5.7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5.7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5.7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5.7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5.7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5.7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5.7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5.7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5.7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5.7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5.7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5.7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5.7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5.7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5.7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5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5.7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5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5.7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5.7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5.7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5.7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5.7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5.7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5.7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5.7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5.7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5.7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5.7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5.7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5.7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5.7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5.7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5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5.7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5.7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5.7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5.7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5.7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5.7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5.7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5.7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5.7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5.7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5.7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5.7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5.7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5.7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5.7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5.7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5.7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5.7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5.7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5.7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5.7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5.7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5.7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5.7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5.7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5.7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5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5.7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5.7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5.7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5.7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5.7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5.7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5.7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5.7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5.7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5.7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5.7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5.7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5.7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5.7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5.7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5.7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5.7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5.7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5.7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5.7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5.7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5.7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5.7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5.7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5.7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5.7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5.7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5.7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5.7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5.7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5.7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5.7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5.7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5.7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5.7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5.7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5.7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5.7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5.7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5.7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5.7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5.7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5.7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5.7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5.7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5.7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5.7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5.7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5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5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5.7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5.7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5.7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5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5.7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5.7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5.7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5.7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5.7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5.7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5.7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5.7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5.7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5.7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5.7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5.7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5.7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5.7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5.7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5.7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5.7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5.7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5.7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5.7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5.7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5.7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5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5.7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5.7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5.7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5.7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5.7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5.7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5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5.7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5.7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5.7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5.7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5.7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5.7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5.7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5.7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5.7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5.7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5.7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5.7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5.7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5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5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5.7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5.7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5.7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5.7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5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5.7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5.7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5.7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5.7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5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5.7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5.7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5.7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5.7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5.7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5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5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5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5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5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5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5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5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5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5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5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5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5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5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5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5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5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5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5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5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5.7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5.7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5.7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5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5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5.7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5.7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5.7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5.7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5.7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5.7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5.7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5.7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5.7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5.7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5.7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5.7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5.7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5.7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5.7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5.7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5.7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5.7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5.7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5.7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5.7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5.7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5.7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5.7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5.7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5.7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5.7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5.7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5.7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5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5.7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5.7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5.7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5.7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5.7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5.7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5.7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5.7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5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5.7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5.7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5.7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5.7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5.7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5.7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5.7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5.7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5.7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5.7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5.7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5.7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5.7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5.7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5.7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5.7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5.7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5.7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5.7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5.7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5.7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5.7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5.7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5.7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5.7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5.7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5.7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5.7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5.7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5.7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5.7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5.7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5.7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5.7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5.7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5.7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5.7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5.7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5.7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5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5.7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5.7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5.7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5.7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5.7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5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5.7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5.7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5.7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5.7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5.7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5.7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5.7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5.7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5.7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5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5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5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5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5.7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5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5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5.7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5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5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5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5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5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5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5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5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5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5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5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5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5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5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5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5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5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5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5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5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5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5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5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5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5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5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5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5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5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5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5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5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5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5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5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5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5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5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5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5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5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5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5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5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5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5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5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5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5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5.7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5.7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5.7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5.7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5.7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5.7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5.7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5.7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5.7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5.7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5.7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5.7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5.7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5.7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5.7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5.7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5.7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5.7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5.7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5.7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5.7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5.7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5.7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5.7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5.7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5.7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5.7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5.7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5.7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5.7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5.7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5.7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5.7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5.7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5.7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5.7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5.7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5.7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5.7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5.7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5.7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5.7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5.7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5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5.7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5.7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5.7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5.7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5.7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5.7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5.7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5.7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5.7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5.7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5.7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5.7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5.7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5.7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5.7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5.7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5.7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5.7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5.7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5.7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5.7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5.7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5.7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5.7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5.7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5.7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5.7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5.7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5.7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5.7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5.7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5.7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5.7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5.7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5.7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5.7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5.7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5.7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5.7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5.7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5.7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5.7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5.7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5.7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5.7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5.7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5.7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5.7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5.7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5.7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5.7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5.7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5.7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5.7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5.7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5.7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5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5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5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5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5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5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5.7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5.7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5.7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5.7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5.7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5.7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5.7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5.7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5.7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5.7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5.7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5.7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5.7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5.7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5.7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5.7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5.7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5.7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5.7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5.7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5.7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5.7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5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5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5.7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5.7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5.7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5.7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5.7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5.7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5.7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5.7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5.7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5.7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5.7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5.7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5.7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5.7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5.7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5.7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5.7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5.7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5.7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5.7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5.7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5.7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5.7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5.7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5.7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5.7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5.7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5.7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5.7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5.7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5.7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5.7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5.7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5.7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5.7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5.7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5.7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5.7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5.7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5.7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5.7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5.7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5.7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5.7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5.7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5.7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5.7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5.7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5.7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5.7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5.7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5.7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5.7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5.7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5.7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5.7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5.7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5.7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5.7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5.7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5.7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5.7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5.7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5.7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5.7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5.7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5.7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5.7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5.7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5.7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5.7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5.7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5.7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5.7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5.7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5.7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5.7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5.7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5.7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5.7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5.7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5.7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5.7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5.7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5.7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5.7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5.7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5.7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5.7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5.7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5.7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5.7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5.7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5.7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5.7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5.7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5.7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5.7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5.7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5.7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5.7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5.7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5.7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5.7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5.7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5.7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5.7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5.7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5.7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5.7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5.7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5.7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5.7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5.7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5.7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5.7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5.7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5.7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5.7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5.7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5.7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5.7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5.7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5.7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5.7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5.7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5.7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5.7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5.7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5.7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5.7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5.7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5.7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5.7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5.7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5.7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5.7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5.7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5.7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5.7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5.7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5.7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5.7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5.7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5.7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5.7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5.7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5.7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5.7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5.7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5.7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5.7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5.7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5.7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5.7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5.7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5.7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5.7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5.7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5.7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5.7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5.7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5.7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5.7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5.7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5.7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5.7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5.7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5.7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5.7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5.7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5.7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5.7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5.7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5.7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5.7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5.7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5.7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5.7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5.7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5.7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5.7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5.7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5.7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5.7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5.7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5.7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5.7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5.7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5.7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5.7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5.7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5.7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5.7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5.7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5.7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5.7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5.7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5.7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5.7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5.7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5.7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5.7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5.7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5.7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5.7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5.7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5.7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5.7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5.7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5.7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5.7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5.7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5.7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5.7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5.7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5.7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5.7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5.7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5.7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5.7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5.7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5.7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5.7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5.7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5.7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5.7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5.7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5.7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5.7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5.7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5.7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5.7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5.7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5.7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5.7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5.7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5.7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5.7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5.7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5.7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5.7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5.7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5.7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5.7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5.7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5.7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5.7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5.7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5.7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5.7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5.7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5.7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5.7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5.7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5.7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5.7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5.7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5.7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5.7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5.7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5.7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5.7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5.7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5.7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5.7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5.7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5.7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80" t="s">
        <v>101</v>
      </c>
      <c r="B2" s="80" t="s">
        <v>102</v>
      </c>
    </row>
    <row r="3" spans="1:2" ht="15.75" customHeight="1">
      <c r="A3" s="81" t="s">
        <v>136</v>
      </c>
      <c r="B3" s="81" t="s">
        <v>136</v>
      </c>
    </row>
    <row r="4" spans="1:2" ht="15.75" customHeight="1">
      <c r="A4" s="82" t="s">
        <v>137</v>
      </c>
      <c r="B4" s="82" t="s">
        <v>138</v>
      </c>
    </row>
    <row r="5" spans="1:2" ht="15.75" customHeight="1">
      <c r="A5" s="82" t="s">
        <v>139</v>
      </c>
      <c r="B5" s="82" t="s">
        <v>140</v>
      </c>
    </row>
    <row r="6" spans="1:2" ht="15.75" customHeight="1">
      <c r="A6" s="82" t="s">
        <v>141</v>
      </c>
      <c r="B6" s="82" t="s">
        <v>142</v>
      </c>
    </row>
    <row r="7" spans="1:2" ht="15.75" customHeight="1">
      <c r="A7" s="82" t="s">
        <v>143</v>
      </c>
      <c r="B7" s="82" t="s">
        <v>144</v>
      </c>
    </row>
    <row r="8" spans="1:2" ht="15.75" customHeight="1">
      <c r="A8" s="82" t="s">
        <v>145</v>
      </c>
      <c r="B8" s="82" t="s">
        <v>146</v>
      </c>
    </row>
    <row r="9" spans="1:2" ht="15.75" customHeight="1">
      <c r="A9" s="82" t="s">
        <v>147</v>
      </c>
      <c r="B9" s="82" t="s">
        <v>148</v>
      </c>
    </row>
    <row r="10" spans="1:2" ht="15.75" customHeight="1">
      <c r="A10" s="82" t="s">
        <v>149</v>
      </c>
      <c r="B10" s="82" t="s">
        <v>150</v>
      </c>
    </row>
    <row r="11" spans="1:2" ht="15.75" customHeight="1">
      <c r="A11" s="82" t="s">
        <v>151</v>
      </c>
      <c r="B11" s="82" t="s">
        <v>152</v>
      </c>
    </row>
    <row r="12" spans="1:2" ht="15.75" customHeight="1">
      <c r="A12" s="83" t="s">
        <v>153</v>
      </c>
      <c r="B12" s="82" t="s">
        <v>154</v>
      </c>
    </row>
    <row r="13" spans="1:2" ht="15.75" customHeight="1">
      <c r="A13" s="83" t="s">
        <v>8</v>
      </c>
      <c r="B13" s="82" t="s">
        <v>10</v>
      </c>
    </row>
    <row r="14" spans="1:2" ht="15.75" customHeight="1">
      <c r="A14" s="83" t="s">
        <v>155</v>
      </c>
      <c r="B14" s="82" t="s">
        <v>156</v>
      </c>
    </row>
    <row r="15" spans="1:2" ht="15.75" customHeight="1">
      <c r="A15" s="83" t="s">
        <v>157</v>
      </c>
      <c r="B15" s="82" t="s">
        <v>158</v>
      </c>
    </row>
    <row r="16" spans="1:2" ht="15.75" customHeight="1">
      <c r="A16" s="83" t="s">
        <v>159</v>
      </c>
      <c r="B16" s="82" t="s">
        <v>160</v>
      </c>
    </row>
    <row r="17" spans="1:7" ht="15.75" customHeight="1">
      <c r="A17" s="83" t="s">
        <v>161</v>
      </c>
      <c r="B17" s="82" t="s">
        <v>162</v>
      </c>
    </row>
    <row r="18" spans="1:7" ht="15.75" customHeight="1"/>
    <row r="19" spans="1:7" ht="15.75" customHeight="1">
      <c r="A19" s="84" t="s">
        <v>121</v>
      </c>
      <c r="B19" s="84" t="s">
        <v>163</v>
      </c>
      <c r="D19" s="84" t="s">
        <v>164</v>
      </c>
      <c r="G19" s="85" t="s">
        <v>117</v>
      </c>
    </row>
    <row r="20" spans="1:7" ht="15.75" customHeight="1">
      <c r="A20" s="81" t="s">
        <v>136</v>
      </c>
      <c r="B20" s="81" t="s">
        <v>136</v>
      </c>
      <c r="D20" s="81" t="s">
        <v>136</v>
      </c>
      <c r="G20" s="81" t="s">
        <v>136</v>
      </c>
    </row>
    <row r="21" spans="1:7" ht="15.75" customHeight="1">
      <c r="A21" s="86" t="s">
        <v>165</v>
      </c>
      <c r="B21" s="86" t="s">
        <v>166</v>
      </c>
      <c r="D21" s="86" t="s">
        <v>167</v>
      </c>
      <c r="G21" s="86" t="s">
        <v>29</v>
      </c>
    </row>
    <row r="22" spans="1:7" ht="15.75" customHeight="1">
      <c r="A22" s="86" t="s">
        <v>33</v>
      </c>
      <c r="B22" s="86" t="s">
        <v>168</v>
      </c>
      <c r="D22" s="86" t="s">
        <v>169</v>
      </c>
      <c r="G22" s="86" t="s">
        <v>170</v>
      </c>
    </row>
    <row r="23" spans="1:7" ht="15.75" customHeight="1">
      <c r="A23" s="86" t="s">
        <v>171</v>
      </c>
      <c r="B23" s="86" t="s">
        <v>172</v>
      </c>
      <c r="D23" s="86" t="s">
        <v>173</v>
      </c>
    </row>
    <row r="24" spans="1:7" ht="15.75" customHeight="1">
      <c r="A24" s="86" t="s">
        <v>174</v>
      </c>
      <c r="B24" s="86" t="s">
        <v>175</v>
      </c>
      <c r="D24" s="86" t="s">
        <v>16</v>
      </c>
    </row>
    <row r="25" spans="1:7" ht="15.75" customHeight="1">
      <c r="A25" s="86" t="s">
        <v>176</v>
      </c>
      <c r="B25" s="86" t="s">
        <v>31</v>
      </c>
      <c r="D25" s="86" t="s">
        <v>177</v>
      </c>
    </row>
    <row r="26" spans="1:7" ht="15.75" customHeight="1">
      <c r="A26" s="86" t="s">
        <v>178</v>
      </c>
      <c r="B26" s="86" t="s">
        <v>179</v>
      </c>
    </row>
    <row r="27" spans="1:7" ht="15.75" customHeight="1">
      <c r="A27" s="86" t="s">
        <v>180</v>
      </c>
    </row>
    <row r="28" spans="1:7" ht="15.75" customHeight="1">
      <c r="A28" s="86" t="s">
        <v>181</v>
      </c>
      <c r="B28" s="84" t="s">
        <v>17</v>
      </c>
      <c r="D28" s="85" t="s">
        <v>182</v>
      </c>
    </row>
    <row r="29" spans="1:7" ht="15.75" customHeight="1">
      <c r="A29" s="86" t="s">
        <v>183</v>
      </c>
      <c r="B29" s="81" t="s">
        <v>136</v>
      </c>
      <c r="D29" s="81" t="s">
        <v>136</v>
      </c>
    </row>
    <row r="30" spans="1:7" ht="15.75" customHeight="1">
      <c r="A30" s="86" t="s">
        <v>184</v>
      </c>
      <c r="B30" s="86" t="s">
        <v>185</v>
      </c>
      <c r="D30" s="87" t="s">
        <v>186</v>
      </c>
    </row>
    <row r="31" spans="1:7" ht="15.75" customHeight="1">
      <c r="B31" s="86" t="s">
        <v>187</v>
      </c>
      <c r="D31" s="88" t="s">
        <v>188</v>
      </c>
    </row>
    <row r="32" spans="1:7" ht="15.75" customHeight="1">
      <c r="B32" s="86" t="s">
        <v>18</v>
      </c>
      <c r="D32" s="88" t="s">
        <v>189</v>
      </c>
    </row>
    <row r="33" spans="1:4" ht="15.75" customHeight="1">
      <c r="A33" s="84" t="s">
        <v>190</v>
      </c>
      <c r="B33" s="84" t="s">
        <v>191</v>
      </c>
      <c r="D33" s="89" t="s">
        <v>192</v>
      </c>
    </row>
    <row r="34" spans="1:4" ht="15.75" customHeight="1">
      <c r="A34" s="81" t="s">
        <v>136</v>
      </c>
      <c r="B34" s="81" t="s">
        <v>136</v>
      </c>
      <c r="D34" s="88" t="s">
        <v>193</v>
      </c>
    </row>
    <row r="35" spans="1:4" ht="15.75" customHeight="1">
      <c r="A35" s="86" t="s">
        <v>72</v>
      </c>
      <c r="B35" s="86" t="s">
        <v>194</v>
      </c>
      <c r="D35" s="88" t="s">
        <v>195</v>
      </c>
    </row>
    <row r="36" spans="1:4" ht="15.75" customHeight="1">
      <c r="A36" s="86" t="s">
        <v>196</v>
      </c>
      <c r="B36" s="86" t="s">
        <v>197</v>
      </c>
      <c r="D36" s="88" t="s">
        <v>198</v>
      </c>
    </row>
    <row r="37" spans="1:4" ht="15.75" customHeight="1">
      <c r="A37" s="86" t="s">
        <v>74</v>
      </c>
      <c r="D37" s="88" t="s">
        <v>199</v>
      </c>
    </row>
    <row r="38" spans="1:4" ht="15.75" customHeight="1">
      <c r="A38" s="86" t="s">
        <v>44</v>
      </c>
      <c r="D38" s="89" t="s">
        <v>200</v>
      </c>
    </row>
    <row r="39" spans="1:4" ht="15.75" customHeight="1">
      <c r="D39" s="88" t="s">
        <v>201</v>
      </c>
    </row>
    <row r="40" spans="1:4" ht="15.75" customHeight="1">
      <c r="D40" s="88" t="s">
        <v>6</v>
      </c>
    </row>
    <row r="41" spans="1:4" ht="15.75" customHeight="1">
      <c r="D41" s="89" t="s">
        <v>202</v>
      </c>
    </row>
    <row r="42" spans="1:4" ht="15.75" customHeight="1">
      <c r="D42" s="88" t="s">
        <v>203</v>
      </c>
    </row>
    <row r="43" spans="1:4" ht="15.75" customHeight="1">
      <c r="D43" s="88" t="s">
        <v>204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2022-01-11T17:02:04Z</dcterms:created>
  <dcterms:modified xsi:type="dcterms:W3CDTF">2022-01-11T17:02:04Z</dcterms:modified>
</cp:coreProperties>
</file>