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IDT2021\IDT-2020-2021-MILE-\AÑO 2021\DICIEMBRE 2021\"/>
    </mc:Choice>
  </mc:AlternateContent>
  <bookViews>
    <workbookView xWindow="0" yWindow="0" windowWidth="20490" windowHeight="7650" tabRatio="500" activeTab="1"/>
  </bookViews>
  <sheets>
    <sheet name="1. Hoja de Vida" sheetId="2" r:id="rId1"/>
    <sheet name="2. Seguimiento y Análisis" sheetId="7" r:id="rId2"/>
    <sheet name="Intructivo" sheetId="3" r:id="rId3"/>
    <sheet name="Fuente" sheetId="1" state="hidden" r:id="rId4"/>
  </sheets>
  <externalReferences>
    <externalReference r:id="rId5"/>
    <externalReference r:id="rId6"/>
    <externalReference r:id="rId7"/>
    <externalReference r:id="rId8"/>
  </externalReferences>
  <definedNames>
    <definedName name="Activ" localSheetId="1">#REF!</definedName>
    <definedName name="Activ">#REF!</definedName>
    <definedName name="ActivNo">[1]Códigos!$V$2:$V$52</definedName>
    <definedName name="area" localSheetId="1">#REF!</definedName>
    <definedName name="area">#REF!</definedName>
    <definedName name="CARGO">[2]Hoja1!$C$16:$C$23</definedName>
    <definedName name="Disciplinario" localSheetId="1">[3]Fuente!#REF!</definedName>
    <definedName name="Disciplinario">[3]Fuente!#REF!</definedName>
    <definedName name="dk">[4]Fuente!$C$43:$C$47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FRECUENCIA">[2]Hoja1!$A$1:$A$5</definedName>
    <definedName name="genero" localSheetId="1">#REF!</definedName>
    <definedName name="genero">#REF!</definedName>
    <definedName name="gg" localSheetId="1">#REF!</definedName>
    <definedName name="gg">#REF!</definedName>
    <definedName name="kk" localSheetId="1">#REF!</definedName>
    <definedName name="kk">#REF!</definedName>
    <definedName name="LIDERES">[2]Hoja1!$E$1:$F$11</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etas712">[1]Códigos!$Q$4</definedName>
    <definedName name="metas731">[1]Códigos!$Q$7:$Q$13</definedName>
    <definedName name="metas740">[1]Códigos!$Q$16:$Q$24</definedName>
    <definedName name="mveri" localSheetId="1">#REF!</definedName>
    <definedName name="mveri">#REF!</definedName>
    <definedName name="objetivos">[1]Códigos!$R$2:$R$5</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[1]Códigos!$A$2:$A$5</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recursos">[1]Códigos!$U$2:$U$4</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actividad">[1]Códigos!$Y$2:$Y$6</definedName>
    <definedName name="tt" localSheetId="1">#REF!</definedName>
    <definedName name="tt">#REF!</definedName>
    <definedName name="vigencia" localSheetId="1">#REF!</definedName>
    <definedName name="vigencia">#REF!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23" i="7" l="1"/>
  <c r="E17" i="7"/>
  <c r="F17" i="7"/>
  <c r="I17" i="7"/>
  <c r="H17" i="7"/>
  <c r="G17" i="7"/>
  <c r="J17" i="7"/>
  <c r="B15" i="7"/>
  <c r="B14" i="7"/>
  <c r="L17" i="7"/>
  <c r="M17" i="7"/>
  <c r="K17" i="7"/>
  <c r="N17" i="7"/>
  <c r="O17" i="7"/>
  <c r="P17" i="7"/>
  <c r="C6" i="7"/>
  <c r="K22" i="7" l="1"/>
  <c r="H22" i="7"/>
  <c r="J22" i="7"/>
  <c r="I22" i="7"/>
</calcChain>
</file>

<file path=xl/comments1.xml><?xml version="1.0" encoding="utf-8"?>
<comments xmlns="http://schemas.openxmlformats.org/spreadsheetml/2006/main">
  <authors>
    <author>Microsoft Office User</author>
  </authors>
  <commentList>
    <comment ref="C26" authorId="0" shapeId="0">
      <text>
        <r>
          <rPr>
            <b/>
            <sz val="10"/>
            <color rgb="FF000000"/>
            <rFont val="Tahoma"/>
            <family val="2"/>
          </rPr>
          <t>Microsoft Office User:</t>
        </r>
        <r>
          <rPr>
            <sz val="10"/>
            <color rgb="FF000000"/>
            <rFont val="Tahoma"/>
            <family val="2"/>
          </rPr>
          <t xml:space="preserve">
</t>
        </r>
        <r>
          <rPr>
            <sz val="10"/>
            <color rgb="FF000000"/>
            <rFont val="Tahoma"/>
            <family val="2"/>
          </rPr>
          <t>no se si hablar de expectativas en esa parte del analisis o mantenerlo en terminos de aumento y disminucion en relacion al mes comparado. al final de ese parrafo si hablar de expectativas.</t>
        </r>
      </text>
    </comment>
  </commentList>
</comments>
</file>

<file path=xl/sharedStrings.xml><?xml version="1.0" encoding="utf-8"?>
<sst xmlns="http://schemas.openxmlformats.org/spreadsheetml/2006/main" count="241" uniqueCount="204">
  <si>
    <t>HOJA DE VIDA INDICADOR</t>
  </si>
  <si>
    <t>IDENTIFICACIÓN</t>
  </si>
  <si>
    <t>Proceso:</t>
  </si>
  <si>
    <t>Objetivo del proceso:</t>
  </si>
  <si>
    <t>Nombre del Indicador:</t>
  </si>
  <si>
    <t>Objetivo del indicador:</t>
  </si>
  <si>
    <t>Tipo:</t>
  </si>
  <si>
    <t>Tendencia</t>
  </si>
  <si>
    <t>Línea base:</t>
  </si>
  <si>
    <t>Fórmula:</t>
  </si>
  <si>
    <t>Meta:</t>
  </si>
  <si>
    <t>Unidad de Medida:</t>
  </si>
  <si>
    <t>Frecuencia de Medición:</t>
  </si>
  <si>
    <t>Responsable:</t>
  </si>
  <si>
    <t>Elaboró:</t>
  </si>
  <si>
    <t>Revisó:</t>
  </si>
  <si>
    <t>Aprobó:</t>
  </si>
  <si>
    <t>Proceso</t>
  </si>
  <si>
    <t>&lt;Seleccione una opción&gt;</t>
  </si>
  <si>
    <t>01.-Direccionamiento estratégico</t>
  </si>
  <si>
    <t>02.-Comunicaciones</t>
  </si>
  <si>
    <t>03.-Gestión de información turística</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</si>
  <si>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</si>
  <si>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</si>
  <si>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</si>
  <si>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</si>
  <si>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</si>
  <si>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</si>
  <si>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</si>
  <si>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</si>
  <si>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</si>
  <si>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</si>
  <si>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</si>
  <si>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Responsable</t>
  </si>
  <si>
    <t>Director(a) General</t>
  </si>
  <si>
    <t>Subdirector(a) Corporativo y de Control Disciplinario</t>
  </si>
  <si>
    <t>Subdirector(a) de Promoción y Mercadeo</t>
  </si>
  <si>
    <t>Subdirector(a) de Gestión del Destino</t>
  </si>
  <si>
    <t>Jefe Oficina Asesora de Planeación y Sistemas</t>
  </si>
  <si>
    <t>Jefe Oficina Asesora Jurídica</t>
  </si>
  <si>
    <t>Asesor(a) Observatorio Turístico</t>
  </si>
  <si>
    <t>Asesor(a) Comunicaciones</t>
  </si>
  <si>
    <t>Asesor(a) Control Interno</t>
  </si>
  <si>
    <t>Asesor(a) Dirección General</t>
  </si>
  <si>
    <t xml:space="preserve">INSTRUCTIVO DILIGENCIAMIENTO FORMATO </t>
  </si>
  <si>
    <t>Componente</t>
  </si>
  <si>
    <t>Descripción</t>
  </si>
  <si>
    <t>Nombre del indicador</t>
  </si>
  <si>
    <t>Tipo de indicador</t>
  </si>
  <si>
    <t>Línea base</t>
  </si>
  <si>
    <t>Fórmula</t>
  </si>
  <si>
    <t>Meta</t>
  </si>
  <si>
    <t>Unidad de medida</t>
  </si>
  <si>
    <t xml:space="preserve">Frecuencia de medición </t>
  </si>
  <si>
    <t>El nombre del indicador debe responder al objetivo, ya sea de un plan, programa, proceso y/o políticas del Instituto Distrital de Turismo, de modo que reflejen integralmente el grado de cumplimiento de los mismos.</t>
  </si>
  <si>
    <t>Dato histórico que permite establecer la meta para la vigencia, si no cuenta con información histórica no aplica.</t>
  </si>
  <si>
    <t>De la lista desplegable, seleccionar el proceso al cual se asocia el indicador.</t>
  </si>
  <si>
    <t>Objetivo del proceso</t>
  </si>
  <si>
    <t>Objetivo del indicador</t>
  </si>
  <si>
    <t>Escriba el nombre del indicador.</t>
  </si>
  <si>
    <t>De la lista desplegable, seleccionar la dependencia responsable de medir el indicador.</t>
  </si>
  <si>
    <t>Escriba la meta programada para la vigencia.</t>
  </si>
  <si>
    <t>De la lista desplegable, seleccionar el 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</si>
  <si>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</si>
  <si>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</si>
  <si>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</si>
  <si>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</si>
  <si>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 xml:space="preserve">Posicionar a Bogotá local, nacional e internacionalmente como destino turístico atractivo a través de acciones de mercadeo, promoción e información turística de la ciudad, lo que contribuye con su desarrollo económico.
</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</si>
  <si>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</si>
  <si>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Garantizar el suministro oportuno de los bienes y/o servicios a todos los procesos del IDT de acuerdo con las necesidades específicas y la disponibilidad de recursos.</t>
  </si>
  <si>
    <t xml:space="preserve">Administrar los recurso financieros del IDT contribuyendo a la eficiencia y eficacia en la realización de las actividades de la entidad y al cumplimiento de la misión institucional.
</t>
  </si>
  <si>
    <t xml:space="preserve">Orientar, asesorar  y defender a la entidad en asuntos jurídicos internos y externos de su competencia, velando de manera oportuna y eficaz por los intereses de la entidad y de sus usuarios, en cumplimiento de la normatividad.
</t>
  </si>
  <si>
    <t xml:space="preserve">Gestionar, custodiar, preservar y facilitar el acceso y consulta de la memoria y el patrimonio documental del Instituto Distrital de Turismo.
</t>
  </si>
  <si>
    <t>Garantizar el derecho de la ciudadanía de obtener respuestas de sus solicitudes de maneta efectiva con calidad y oportunidad, que permita entregar información en los términos de ley, en procura de mejorar la satisfacción de los usuarios.</t>
  </si>
  <si>
    <t xml:space="preserve">Asesorar, controlar y evaluar de forma independiente y objetiva a través de auditorías internas, acciones de seguimiento, informes de ley, fomento de la cultura del autocontrol, con el fin de agregar valor y mejorar el desempeño institucional.
</t>
  </si>
  <si>
    <t>De la lista desplegable, seleccionar la periodicidad con la cual se realiza la medición del indicador.</t>
  </si>
  <si>
    <t>Frecuencia</t>
  </si>
  <si>
    <t>Mensual</t>
  </si>
  <si>
    <t>Trimestral</t>
  </si>
  <si>
    <t>Cuatrimestral</t>
  </si>
  <si>
    <t>Semestral</t>
  </si>
  <si>
    <t>Anual</t>
  </si>
  <si>
    <t>Bimestral</t>
  </si>
  <si>
    <t>Positiva</t>
  </si>
  <si>
    <t>Negativa</t>
  </si>
  <si>
    <t>Negativa: el dato va en descenso y/o disminuye hasta llegar a la meta, 
Positiva: el dato va en aumento hasta llegar a la meta.</t>
  </si>
  <si>
    <t>Escriba la unidad de medida con la cual se mide el indicador (Ej: número, porcentaje, etc.)</t>
  </si>
  <si>
    <t>Involucra variables de la forma división multiplicado por 100, en la cual la unidad de medida permita una comparación objetiva.</t>
  </si>
  <si>
    <t>Ene.</t>
  </si>
  <si>
    <t>LECTURA E INTERPRETACIÓN DE LOS RESULTADOS</t>
  </si>
  <si>
    <t>ACCIÓN DE MEJORAMIENTO</t>
  </si>
  <si>
    <t>¿Requiere?</t>
  </si>
  <si>
    <t xml:space="preserve">TIPO </t>
  </si>
  <si>
    <t>Trimestre I</t>
  </si>
  <si>
    <t>Trimestre II</t>
  </si>
  <si>
    <t>Trimestre III</t>
  </si>
  <si>
    <t>Trimestre IV</t>
  </si>
  <si>
    <t>Periodo reportado</t>
  </si>
  <si>
    <t>Fecha de reporte:</t>
  </si>
  <si>
    <t>Nombre del indicador:</t>
  </si>
  <si>
    <t>Responsable de diligenciamiento:</t>
  </si>
  <si>
    <t>Periodo reportado:</t>
  </si>
  <si>
    <t>Fuente de información:</t>
  </si>
  <si>
    <t>Feb.</t>
  </si>
  <si>
    <t>Mar.</t>
  </si>
  <si>
    <t>Abr.</t>
  </si>
  <si>
    <t>May.</t>
  </si>
  <si>
    <t>Jun.</t>
  </si>
  <si>
    <t>Jul.</t>
  </si>
  <si>
    <t>Ago.</t>
  </si>
  <si>
    <t>Sept.</t>
  </si>
  <si>
    <t>Oct.</t>
  </si>
  <si>
    <t>Nov.</t>
  </si>
  <si>
    <t>Dic.</t>
  </si>
  <si>
    <t xml:space="preserve"> Trimestre II</t>
  </si>
  <si>
    <t>Hoja de vida</t>
  </si>
  <si>
    <t xml:space="preserve">Registre el resultado de cada una de las variables que componen el indicador (Ej. Número de reuniones realizadas y Total de reuniones programadas), teniendo en cuenta que siempre deben establecerse variables de programación y ejecución. </t>
  </si>
  <si>
    <t>Explicación</t>
  </si>
  <si>
    <t>SEGUIMIENTO Y ANÁLISIS DEL INDICADOR</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</si>
  <si>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</si>
  <si>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No</t>
  </si>
  <si>
    <t>Requiere</t>
  </si>
  <si>
    <t>Si</t>
  </si>
  <si>
    <t>N.A.</t>
  </si>
  <si>
    <t>Constante (Si aplica)</t>
  </si>
  <si>
    <t>Cumplimiento versus a la meta</t>
  </si>
  <si>
    <t>SEGUIMIENTO</t>
  </si>
  <si>
    <t>Resultados</t>
  </si>
  <si>
    <t>Cumplimiento acumulado por trimestre</t>
  </si>
  <si>
    <t>Desempeño</t>
  </si>
  <si>
    <t>Porcentaje de cumplimiento</t>
  </si>
  <si>
    <t>Crítico</t>
  </si>
  <si>
    <t>Aceptable</t>
  </si>
  <si>
    <t>Satisfactorio</t>
  </si>
  <si>
    <t>No programado</t>
  </si>
  <si>
    <t>Identificador</t>
  </si>
  <si>
    <t>Nivel de cumplimiento</t>
  </si>
  <si>
    <t>Rangos de gestión</t>
  </si>
  <si>
    <t>ANÁLISIS DEL COMPORTAMIENTO DEL INDICADOR</t>
  </si>
  <si>
    <t>Menor a 70%</t>
  </si>
  <si>
    <t>Entre70% y 90 %</t>
  </si>
  <si>
    <t>Mayor 90%</t>
  </si>
  <si>
    <t>Medición</t>
  </si>
  <si>
    <t>Análisis del comportamiento del indicador</t>
  </si>
  <si>
    <t>Determinar las actividades para identificar la responsabilidad de servidores o ex servidores de la entidad frente a conductas constitutivas de falta disciplinaria.</t>
  </si>
  <si>
    <t>Trimestre III:</t>
  </si>
  <si>
    <t>Trimestre IV:</t>
  </si>
  <si>
    <t>Objetivo estratégico:</t>
  </si>
  <si>
    <t>Tipo</t>
  </si>
  <si>
    <t>De eficacia</t>
  </si>
  <si>
    <t>De eficiencia</t>
  </si>
  <si>
    <t>De efectividad</t>
  </si>
  <si>
    <t>De resultado</t>
  </si>
  <si>
    <t>De impacto</t>
  </si>
  <si>
    <t>Objetivos Estrategicos</t>
  </si>
  <si>
    <t>Porcentaje</t>
  </si>
  <si>
    <t>Número</t>
  </si>
  <si>
    <t>Procentaje de cumplimiento</t>
  </si>
  <si>
    <r>
      <rPr>
        <b/>
        <sz val="12"/>
        <color theme="1"/>
        <rFont val="Times New Roman"/>
        <family val="1"/>
      </rPr>
      <t xml:space="preserve">De eficacia: </t>
    </r>
    <r>
      <rPr>
        <sz val="12"/>
        <color theme="1"/>
        <rFont val="Times New Roman"/>
        <family val="1"/>
      </rPr>
      <t xml:space="preserve">Miden la relación entre los objetivos a alcanzar y lo conseguido realmente. Dicho de otra forma, este indicador mide lo que entregamos contra lo que se espera que logremos. 
</t>
    </r>
    <r>
      <rPr>
        <b/>
        <sz val="12"/>
        <color theme="1"/>
        <rFont val="Times New Roman"/>
        <family val="1"/>
      </rPr>
      <t xml:space="preserve">De eficiencia: </t>
    </r>
    <r>
      <rPr>
        <sz val="12"/>
        <color theme="1"/>
        <rFont val="Times New Roman"/>
        <family val="1"/>
      </rPr>
      <t xml:space="preserve">Miden el rendimiento de recursos e insumos para conseguir los objetivos. Dicho de otra forma, examinan el aprovechamiento de los recursos para lograr lo propuesto. 
</t>
    </r>
    <r>
      <rPr>
        <b/>
        <sz val="12"/>
        <color theme="1"/>
        <rFont val="Times New Roman"/>
        <family val="1"/>
      </rPr>
      <t>De efectividad:</t>
    </r>
    <r>
      <rPr>
        <sz val="12"/>
        <color theme="1"/>
        <rFont val="Times New Roman"/>
        <family val="1"/>
      </rPr>
      <t xml:space="preserve"> es la relación entre los resultados esperados y los resultados obtenidos.
</t>
    </r>
    <r>
      <rPr>
        <b/>
        <sz val="12"/>
        <color theme="1"/>
        <rFont val="Times New Roman"/>
        <family val="1"/>
      </rPr>
      <t xml:space="preserve">
De resultado: </t>
    </r>
    <r>
      <rPr>
        <sz val="12"/>
        <color theme="1"/>
        <rFont val="Times New Roman"/>
        <family val="1"/>
      </rPr>
      <t xml:space="preserve">mide las salidas de proceso determinando si el objetivo se alcanzó o no. Por ejemplo, la percepción del servicio al cliente.
</t>
    </r>
    <r>
      <rPr>
        <b/>
        <sz val="12"/>
        <color theme="1"/>
        <rFont val="Times New Roman"/>
        <family val="1"/>
      </rPr>
      <t xml:space="preserve">De impacto: </t>
    </r>
    <r>
      <rPr>
        <sz val="12"/>
        <color theme="1"/>
        <rFont val="Times New Roman"/>
        <family val="1"/>
      </rPr>
      <t>se enfocan en medir el cambio o comportamiento generado «después de» y se enfoca a largo plazo</t>
    </r>
  </si>
  <si>
    <t>Seguimiento y análisis</t>
  </si>
  <si>
    <t xml:space="preserve">Variables de la fórmula </t>
  </si>
  <si>
    <t>Definición</t>
  </si>
  <si>
    <t>Fuente de información</t>
  </si>
  <si>
    <t>x 100</t>
  </si>
  <si>
    <t>Denominador</t>
  </si>
  <si>
    <t>Establezca la fuente de información de la cual se obtiene el resultado del indicador.</t>
  </si>
  <si>
    <t>Escriba la definición de cada una de las variables que conforman el indicador.</t>
  </si>
  <si>
    <t xml:space="preserve">% de cumplimiento de lo ejecutado frente a lo programado mensualmente. </t>
  </si>
  <si>
    <t>% de cumplimiento acumulado por trimestre y % cumplimiento frente a la meta anual.</t>
  </si>
  <si>
    <t>Fecha cuando los responsables remiten el seguimiento a la Oficina Asesora de Planeación.</t>
  </si>
  <si>
    <t xml:space="preserve">Describa los avances obtenidos en el periodo evaluado, tratando de ser conciso y reportando los  principales logros frente al indicador.  </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</si>
  <si>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</si>
  <si>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Numerador
Denominador</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</si>
  <si>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</si>
  <si>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</si>
  <si>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</si>
  <si>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PERSPECTIVA DE PROCESOS</t>
  </si>
  <si>
    <t>3. Estructurar, implementar y evaluar los esquemas de gobernanza turística para la ciudad que incluyen la definición de políticas, lineamientos, planes y programas para el desarrollo del turismo en la ciudad.</t>
  </si>
  <si>
    <t>4. Fortalecer el sistema de información turístico de Bogotá, a través de estudios de oferta y demanda incluyendo mayores fuentes de información secundaria, que permitan una adecuada toma de decisiones.</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</si>
  <si>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</si>
  <si>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</si>
  <si>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</si>
  <si>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</si>
  <si>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</si>
  <si>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</si>
  <si>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</si>
  <si>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</si>
  <si>
    <t>Medir anualmente el número de pasajeros en Aeropuerto El Dorado.</t>
  </si>
  <si>
    <t xml:space="preserve">Número de pasajeros en Aeropuerto el Dorado </t>
  </si>
  <si>
    <t>Número de pasajeros en Aeropuerto que espera</t>
  </si>
  <si>
    <t>Llegada de pasajeros nacionales e internacionales a Bogotá por vía aérea.</t>
  </si>
  <si>
    <t>Llegada de pasajeros nacionales e internacionales a Bogotá por vía aérea, esperada.</t>
  </si>
  <si>
    <t>Pasajeros al año en Aeropuerto El Dorado</t>
  </si>
  <si>
    <t>Trimestre I:</t>
  </si>
  <si>
    <t>Trimestre II:</t>
  </si>
  <si>
    <t>Notas</t>
  </si>
  <si>
    <t>Aeronáutica Civil, base de datos: Origen-destino</t>
  </si>
  <si>
    <t xml:space="preserve">Entre abril y mayo 2021, llegaron a Bogotá 1.115.990  pasajeros al Aeropuerto Internacional El Dorado (82% correspondía a vuelos nacionales y el 18% a internacionales), lo que indica un crecimiento superior del 100% frente al mismo trimestre del año 2020, esto debido a la reapertura y "normalización" de diferentes actividades económicas y de los vuelos. En este período, junio fue el mes que recibió la mayor cantidad de pasajeros, esta fue de 742.557, es decir 37,5% más que la cantidad de mayo.  el indicador finalizó en nivel satisfactorio, quedando en 111%, superando las expectativas que se tenían con los cálculos iniciales. </t>
  </si>
  <si>
    <t>1. Las cifras proyectadas pueden ser susceptibles de cambios para garantizar la calidad en estas.
2. Las cifras tomadas de Aerocivil pueden tener alguna modificación por reprocesos estadísticos desarrollados por la Fuente oficial.
3. Cifras tomadas y actualizadas por la fuente oficial el día 29/10/2021</t>
  </si>
  <si>
    <t>Luis Pineda, Mile Lorena Piñeros, Contratistas Observatorio de Turismo.</t>
  </si>
  <si>
    <t xml:space="preserve">Mauricio Javier Ospina, Asesor Observartorio de Turismo </t>
  </si>
  <si>
    <r>
      <t>En enero de 2021, llegaron 569.862 pasajeros nacionales e internacionales a Bogotá por vía aérea, lo que indica una disminución del 53,9% en comparación al mismo mes del año 2020, esta disminución es significativa debido a la crisis generada por la pandemia del Covid-19. En febrero 2021 llegaron 478.507 pasajeros nacionales e internacionales a la ciudad por vía aérea, 52,6% menos que en febrero 2020, respecto al mes de marzo llegaron 609.008 pasajeros al Aeropuerto Internacional El Dorado, de los cuales el 85% eran pasajeros nacionales y el 15% restante internacionales; en este mes se evidenció que se superaron las expectativas</t>
    </r>
    <r>
      <rPr>
        <sz val="12"/>
        <color rgb="FFFF0000"/>
        <rFont val="Times New Roman"/>
        <family val="1"/>
      </rPr>
      <t xml:space="preserve"> </t>
    </r>
    <r>
      <rPr>
        <sz val="12"/>
        <rFont val="Times New Roman"/>
        <family val="1"/>
      </rPr>
      <t xml:space="preserve">en el número de llegadas de pasajeros en 141%. 
En cuanto al resultado del indicador en el primer trimestre, 1.643.194 pasajeros entraron al Aeropuerto de Bogotá lo que significó una diferencia de 1.235.952 (-42,9%) frente al primer trimestre del año 2020. 
Por otro lado, el indicador finalizó en nivel satisfactorio, quedando en 93%.
</t>
    </r>
  </si>
  <si>
    <t xml:space="preserve">En julio de 2021, llegaron 875.035 pasajeros al Aeropuerto Internacional El Dorado de Bogotá, esta cantidad aumentó en 17,8% con respecto al mes de junio. En julio llegó la mayor cantidad de pasajeros al Aeropuerto de Bogotá desde el mes de enero, por su parte, en agosto de 2021 llegaron 894.479 pasajeros al Aeropuerto de la ciudad, lo que indica que esta cantidad aumentó en 2,2% frente al mes anterior y  a su vez, cayó en 46,4% frete al mismo mes del año 2019, en cuanto al mes de septiembre llegaron 868.862 pasajeros al Aeropuerto, lo que significa una diferencia de 755.072 pasajeros más que los que llegaron el mismo mes del año 2020. Finalmente, en el tercer trimestre de 2021, se registró la llegada de 2.638.376 pasajeros al Aeropuerto Internacional El Dorado de Bogotá, esta cifra supera las proyecciones realizadas a principio de año, sin embargo, refleja una caída de -31,8% respecto al mismo trimestre del años 2019. </t>
  </si>
  <si>
    <t>En octubre 2021, Bogotá recibió 931.139 pasajeros  a tarvés del Aeropuerto Internacionales El Dorado, entre pasajeros de origen nacional como internacional, esto significó un aumento del 7,2% respecto al mes de septiembre, también representa la cantidad  más alta de pasajeros en lo corrido del año, superando en 63,4% al mes de enero; demostrando una recuperación importante en el período de reactivación económica.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</si>
</sst>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164" formatCode="_(* #,##0.00_);_(* \(#,##0.00\);_(* &quot;-&quot;??_);_(@_)"/>
    <numFmt numFmtId="165" formatCode="d\.m"/>
    <numFmt numFmtId="166" formatCode="[$-F800]dddd\,\ mmmm\ dd\,\ yyyy"/>
    <numFmt numFmtId="167" formatCode="0.0%"/>
    <numFmt numFmtId="168" formatCode="_(* #,##0_);_(* \(#,##0\);_(* &quot;-&quot;??_);_(@_)"/>
    <numFmt numFmtId="169" formatCode="_-* #,##0.0_-;\-* #,##0.0_-;_-* &quot;-&quot;_-;_-@_-"/>
  </numFmts>
  <fonts count="26" x14ac:knownFonts="1">
    <font>
      <sz val="12"/>
      <color theme="1"/>
      <name val="Calibri"/>
      <family val="2"/>
      <scheme val="minor"/>
    </font>
    <font>
      <sz val="12"/>
      <color theme="1"/>
      <name val="Calibri"/>
      <family val="2"/>
      <scheme val="minor"/>
    </font>
    <font>
      <sz val="10"/>
      <name val="Arial"/>
      <family val="2"/>
    </font>
    <font>
      <sz val="10"/>
      <name val="Times New Roman"/>
      <family val="1"/>
    </font>
    <font>
      <sz val="10"/>
      <color rgb="FF000000"/>
      <name val="Times New Roman"/>
      <family val="1"/>
    </font>
    <font>
      <b/>
      <sz val="14"/>
      <color rgb="FF000000"/>
      <name val="Times New Roman"/>
      <family val="1"/>
    </font>
    <font>
      <b/>
      <sz val="12"/>
      <name val="Times New Roman"/>
      <family val="1"/>
    </font>
    <font>
      <sz val="12"/>
      <name val="Times New Roman"/>
      <family val="1"/>
    </font>
    <font>
      <b/>
      <sz val="12"/>
      <color rgb="FF000000"/>
      <name val="Times New Roman"/>
      <family val="1"/>
    </font>
    <font>
      <sz val="12"/>
      <color rgb="FF000000"/>
      <name val="Times New Roman"/>
      <family val="1"/>
    </font>
    <font>
      <sz val="11"/>
      <color theme="0" tint="-0.34998626667073579"/>
      <name val="Times New Roman"/>
      <family val="1"/>
    </font>
    <font>
      <sz val="11"/>
      <name val="Times New Roman"/>
      <family val="1"/>
    </font>
    <font>
      <sz val="8"/>
      <name val="Calibri"/>
      <family val="2"/>
      <scheme val="minor"/>
    </font>
    <font>
      <sz val="11"/>
      <color indexed="8"/>
      <name val="Calibri"/>
      <family val="2"/>
    </font>
    <font>
      <b/>
      <sz val="11"/>
      <color theme="1"/>
      <name val="Calibri"/>
      <family val="2"/>
      <scheme val="minor"/>
    </font>
    <font>
      <sz val="11"/>
      <name val="Calibri"/>
      <family val="2"/>
      <scheme val="minor"/>
    </font>
    <font>
      <sz val="12"/>
      <color theme="1"/>
      <name val="Times New Roman"/>
      <family val="1"/>
    </font>
    <font>
      <b/>
      <sz val="12"/>
      <color theme="1"/>
      <name val="Times New Roman"/>
      <family val="1"/>
    </font>
    <font>
      <u/>
      <sz val="12"/>
      <color theme="10"/>
      <name val="Calibri"/>
      <family val="2"/>
      <scheme val="minor"/>
    </font>
    <font>
      <u/>
      <sz val="12"/>
      <color theme="11"/>
      <name val="Calibri"/>
      <family val="2"/>
      <scheme val="minor"/>
    </font>
    <font>
      <b/>
      <sz val="12"/>
      <color theme="1"/>
      <name val="Calibri"/>
      <family val="2"/>
      <scheme val="minor"/>
    </font>
    <font>
      <b/>
      <u/>
      <sz val="10"/>
      <color rgb="FF222222"/>
      <name val="Times New Roman"/>
      <family val="1"/>
    </font>
    <font>
      <b/>
      <u/>
      <sz val="10"/>
      <color rgb="FF000000"/>
      <name val="Times New Roman"/>
      <family val="1"/>
    </font>
    <font>
      <sz val="10"/>
      <color rgb="FF000000"/>
      <name val="Tahoma"/>
      <family val="2"/>
    </font>
    <font>
      <b/>
      <sz val="10"/>
      <color rgb="FF000000"/>
      <name val="Tahoma"/>
      <family val="2"/>
    </font>
    <font>
      <sz val="12"/>
      <color rgb="FFFF0000"/>
      <name val="Times New Roman"/>
      <family val="1"/>
    </font>
  </fonts>
  <fills count="23">
    <fill>
      <patternFill patternType="none"/>
    </fill>
    <fill>
      <patternFill patternType="gray125"/>
    </fill>
    <fill>
      <patternFill patternType="solid">
        <fgColor theme="0" tint="-0.14999847407452621"/>
        <bgColor rgb="FF6D9EEB"/>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rgb="FFFFFFFF"/>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rgb="FFF6B26B"/>
      </patternFill>
    </fill>
    <fill>
      <patternFill patternType="solid">
        <fgColor theme="0" tint="-0.249977111117893"/>
        <bgColor rgb="FFF6B26B"/>
      </patternFill>
    </fill>
    <fill>
      <patternFill patternType="solid">
        <fgColor rgb="FFE7E6E6"/>
        <bgColor rgb="FFA4C2F4"/>
      </patternFill>
    </fill>
    <fill>
      <patternFill patternType="solid">
        <fgColor theme="0"/>
        <bgColor rgb="FFA4C2F4"/>
      </patternFill>
    </fill>
    <fill>
      <patternFill patternType="solid">
        <fgColor theme="0"/>
        <bgColor rgb="FFFBFBFE"/>
      </patternFill>
    </fill>
    <fill>
      <patternFill patternType="solid">
        <fgColor theme="0" tint="-4.9989318521683403E-2"/>
        <bgColor rgb="FFF6B26B"/>
      </patternFill>
    </fill>
    <fill>
      <patternFill patternType="solid">
        <fgColor theme="0" tint="-4.9989318521683403E-2"/>
        <bgColor rgb="FFD9D2E9"/>
      </patternFill>
    </fill>
    <fill>
      <patternFill patternType="solid">
        <fgColor theme="0" tint="-4.9989318521683403E-2"/>
        <bgColor rgb="FFF9CB9C"/>
      </patternFill>
    </fill>
    <fill>
      <patternFill patternType="solid">
        <fgColor theme="0" tint="-4.9989318521683403E-2"/>
        <bgColor rgb="FFFCE5CD"/>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A7AE"/>
        <bgColor indexed="64"/>
      </patternFill>
    </fill>
    <fill>
      <patternFill patternType="solid">
        <fgColor theme="6" tint="0.79998168889431442"/>
        <bgColor indexed="64"/>
      </patternFill>
    </fill>
    <fill>
      <patternFill patternType="solid">
        <fgColor theme="0" tint="-0.14999847407452621"/>
        <bgColor rgb="FFA4C2F4"/>
      </patternFill>
    </fill>
    <fill>
      <patternFill patternType="solid">
        <fgColor theme="0"/>
        <bgColor rgb="FF6D9EEB"/>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rgb="FF000000"/>
      </top>
      <bottom style="thin">
        <color rgb="FF000000"/>
      </bottom>
      <diagonal/>
    </border>
    <border>
      <left style="thin">
        <color rgb="FF000000"/>
      </left>
      <right/>
      <top/>
      <bottom style="thin">
        <color auto="1"/>
      </bottom>
      <diagonal/>
    </border>
    <border>
      <left/>
      <right style="thin">
        <color rgb="FF000000"/>
      </right>
      <top/>
      <bottom style="thin">
        <color auto="1"/>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auto="1"/>
      </left>
      <right/>
      <top style="thin">
        <color rgb="FF000000"/>
      </top>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auto="1"/>
      </right>
      <top style="thin">
        <color rgb="FF000000"/>
      </top>
      <bottom style="thin">
        <color rgb="FF000000"/>
      </bottom>
      <diagonal/>
    </border>
    <border>
      <left/>
      <right style="thin">
        <color auto="1"/>
      </right>
      <top style="thin">
        <color rgb="FF000000"/>
      </top>
      <bottom/>
      <diagonal/>
    </border>
    <border>
      <left/>
      <right style="thin">
        <color auto="1"/>
      </right>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top/>
      <bottom style="thin">
        <color rgb="FF000000"/>
      </bottom>
      <diagonal/>
    </border>
    <border>
      <left style="thin">
        <color auto="1"/>
      </left>
      <right/>
      <top style="thin">
        <color rgb="FF000000"/>
      </top>
      <bottom style="thin">
        <color auto="1"/>
      </bottom>
      <diagonal/>
    </border>
    <border>
      <left style="thin">
        <color auto="1"/>
      </left>
      <right style="thin">
        <color auto="1"/>
      </right>
      <top style="thin">
        <color auto="1"/>
      </top>
      <bottom/>
      <diagonal/>
    </border>
    <border>
      <left style="thin">
        <color auto="1"/>
      </left>
      <right style="thin">
        <color auto="1"/>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auto="1"/>
      </left>
      <right style="thin">
        <color auto="1"/>
      </right>
      <top style="thin">
        <color auto="1"/>
      </top>
      <bottom style="thin">
        <color rgb="FF000000"/>
      </bottom>
      <diagonal/>
    </border>
    <border>
      <left style="thin">
        <color rgb="FF000000"/>
      </left>
      <right style="thin">
        <color rgb="FF000000"/>
      </right>
      <top/>
      <bottom/>
      <diagonal/>
    </border>
    <border>
      <left style="thin">
        <color rgb="FF000000"/>
      </left>
      <right style="thin">
        <color indexed="64"/>
      </right>
      <top style="thin">
        <color auto="1"/>
      </top>
      <bottom style="thin">
        <color rgb="FF000000"/>
      </bottom>
      <diagonal/>
    </border>
  </borders>
  <cellStyleXfs count="16">
    <xf numFmtId="0" fontId="0" fillId="0" borderId="0"/>
    <xf numFmtId="0" fontId="2" fillId="0" borderId="0"/>
    <xf numFmtId="0" fontId="2" fillId="0" borderId="0"/>
    <xf numFmtId="9" fontId="13"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xf numFmtId="0" fontId="2" fillId="0" borderId="0"/>
    <xf numFmtId="164" fontId="1" fillId="0" borderId="0" applyFont="0" applyFill="0" applyBorder="0" applyAlignment="0" applyProtection="0"/>
    <xf numFmtId="41" fontId="1" fillId="0" borderId="0" applyFont="0" applyFill="0" applyBorder="0" applyAlignment="0" applyProtection="0"/>
  </cellStyleXfs>
  <cellXfs count="225">
    <xf numFmtId="0" fontId="0" fillId="0" borderId="0" xfId="0"/>
    <xf numFmtId="0" fontId="10" fillId="4" borderId="13" xfId="1" applyFont="1" applyFill="1" applyBorder="1" applyProtection="1">
      <protection locked="0"/>
    </xf>
    <xf numFmtId="0" fontId="10" fillId="4" borderId="14" xfId="1" applyFont="1" applyFill="1" applyBorder="1" applyProtection="1">
      <protection locked="0"/>
    </xf>
    <xf numFmtId="0" fontId="14"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xf numFmtId="0" fontId="15" fillId="0" borderId="0" xfId="0" applyFont="1" applyFill="1"/>
    <xf numFmtId="0" fontId="14" fillId="0" borderId="0" xfId="1" applyFont="1" applyAlignment="1">
      <alignment horizontal="left" vertical="center" wrapText="1"/>
    </xf>
    <xf numFmtId="0" fontId="16" fillId="0" borderId="0" xfId="0" applyFont="1"/>
    <xf numFmtId="0" fontId="17" fillId="0" borderId="0" xfId="0" applyFont="1" applyAlignment="1">
      <alignment horizontal="center"/>
    </xf>
    <xf numFmtId="0" fontId="17" fillId="0" borderId="15" xfId="0" applyFont="1" applyBorder="1" applyAlignment="1">
      <alignment vertical="center"/>
    </xf>
    <xf numFmtId="0" fontId="16" fillId="0" borderId="15" xfId="0" applyFont="1" applyBorder="1" applyAlignment="1">
      <alignment vertical="center"/>
    </xf>
    <xf numFmtId="0" fontId="16" fillId="0" borderId="15" xfId="0" applyFont="1" applyBorder="1" applyAlignment="1">
      <alignment vertical="center" wrapText="1"/>
    </xf>
    <xf numFmtId="0" fontId="17" fillId="6" borderId="15" xfId="0" applyFont="1" applyFill="1" applyBorder="1" applyAlignment="1">
      <alignment horizontal="center"/>
    </xf>
    <xf numFmtId="0" fontId="16" fillId="0" borderId="15" xfId="0" applyFont="1" applyBorder="1" applyAlignment="1">
      <alignment vertical="top" wrapText="1"/>
    </xf>
    <xf numFmtId="0" fontId="16" fillId="0" borderId="15" xfId="0" applyFont="1" applyBorder="1" applyAlignment="1">
      <alignment horizontal="left" vertical="top" wrapText="1"/>
    </xf>
    <xf numFmtId="0" fontId="0" fillId="0" borderId="0" xfId="0" applyFill="1" applyAlignment="1"/>
    <xf numFmtId="0" fontId="9" fillId="0" borderId="0" xfId="1" applyFont="1" applyProtection="1">
      <protection locked="0"/>
    </xf>
    <xf numFmtId="0" fontId="6" fillId="21" borderId="1" xfId="1" applyFont="1" applyFill="1" applyBorder="1" applyAlignment="1" applyProtection="1">
      <alignment vertical="center" wrapText="1"/>
      <protection locked="0"/>
    </xf>
    <xf numFmtId="0" fontId="6" fillId="21" borderId="28" xfId="1" applyFont="1" applyFill="1" applyBorder="1" applyAlignment="1" applyProtection="1">
      <alignment vertical="center" wrapText="1"/>
      <protection locked="0"/>
    </xf>
    <xf numFmtId="2" fontId="9" fillId="0" borderId="17" xfId="1" applyNumberFormat="1" applyFont="1" applyBorder="1" applyAlignment="1" applyProtection="1">
      <alignment horizontal="center" vertical="center"/>
      <protection locked="0"/>
    </xf>
    <xf numFmtId="2" fontId="9" fillId="0" borderId="21" xfId="1" applyNumberFormat="1" applyFont="1" applyBorder="1" applyAlignment="1" applyProtection="1">
      <alignment horizontal="center" vertical="center"/>
      <protection locked="0"/>
    </xf>
    <xf numFmtId="2" fontId="9" fillId="0" borderId="40" xfId="1" applyNumberFormat="1" applyFont="1" applyBorder="1" applyAlignment="1" applyProtection="1">
      <alignment horizontal="center" vertical="center"/>
      <protection locked="0"/>
    </xf>
    <xf numFmtId="0" fontId="7" fillId="0" borderId="5" xfId="1" applyFont="1" applyBorder="1" applyProtection="1">
      <protection locked="0"/>
    </xf>
    <xf numFmtId="0" fontId="7" fillId="0" borderId="0" xfId="1" applyFont="1" applyBorder="1" applyProtection="1">
      <protection locked="0"/>
    </xf>
    <xf numFmtId="0" fontId="7" fillId="0" borderId="6" xfId="1" applyFont="1" applyBorder="1" applyProtection="1">
      <protection locked="0"/>
    </xf>
    <xf numFmtId="9" fontId="7" fillId="0" borderId="1" xfId="12" applyFont="1" applyBorder="1" applyAlignment="1" applyProtection="1">
      <alignment vertical="center"/>
    </xf>
    <xf numFmtId="0" fontId="20" fillId="0" borderId="0" xfId="0" applyFont="1"/>
    <xf numFmtId="0" fontId="17" fillId="0" borderId="48" xfId="0" applyFont="1" applyBorder="1" applyAlignment="1">
      <alignment vertical="center"/>
    </xf>
    <xf numFmtId="0" fontId="16" fillId="0" borderId="48" xfId="0" applyFont="1" applyBorder="1" applyAlignment="1">
      <alignment horizontal="left" vertical="top" wrapText="1"/>
    </xf>
    <xf numFmtId="0" fontId="16" fillId="0" borderId="15" xfId="0" applyFont="1" applyBorder="1" applyAlignment="1">
      <alignment horizontal="left" vertical="center" wrapText="1"/>
    </xf>
    <xf numFmtId="0" fontId="16" fillId="0" borderId="48" xfId="0" applyFont="1" applyBorder="1" applyAlignment="1">
      <alignment horizontal="left" vertical="center" wrapText="1"/>
    </xf>
    <xf numFmtId="0" fontId="3" fillId="0" borderId="0" xfId="1" applyFont="1" applyProtection="1">
      <protection locked="0"/>
    </xf>
    <xf numFmtId="0" fontId="7" fillId="4" borderId="10" xfId="1" applyFont="1" applyFill="1" applyBorder="1" applyAlignment="1" applyProtection="1">
      <alignment vertical="center" wrapText="1"/>
      <protection locked="0"/>
    </xf>
    <xf numFmtId="0" fontId="6" fillId="2" borderId="1" xfId="1" applyFont="1" applyFill="1" applyBorder="1" applyAlignment="1" applyProtection="1">
      <alignment horizontal="left" vertical="center" wrapText="1"/>
      <protection locked="0"/>
    </xf>
    <xf numFmtId="0" fontId="7" fillId="0" borderId="10" xfId="1" applyFont="1" applyBorder="1" applyAlignment="1" applyProtection="1">
      <alignment vertical="center"/>
      <protection locked="0"/>
    </xf>
    <xf numFmtId="0" fontId="6" fillId="3" borderId="1" xfId="1" applyFont="1" applyFill="1" applyBorder="1" applyAlignment="1" applyProtection="1">
      <alignment horizontal="left" vertical="center"/>
      <protection locked="0"/>
    </xf>
    <xf numFmtId="0" fontId="7" fillId="0" borderId="0" xfId="1" applyFont="1" applyBorder="1" applyAlignment="1" applyProtection="1">
      <protection locked="0"/>
    </xf>
    <xf numFmtId="0" fontId="7" fillId="0" borderId="8" xfId="1" applyFont="1" applyBorder="1" applyAlignment="1" applyProtection="1">
      <alignment horizontal="left"/>
      <protection locked="0"/>
    </xf>
    <xf numFmtId="0" fontId="11" fillId="4" borderId="13" xfId="1" applyFont="1" applyFill="1" applyBorder="1" applyProtection="1">
      <protection locked="0"/>
    </xf>
    <xf numFmtId="0" fontId="11" fillId="4" borderId="14" xfId="1" applyFont="1" applyFill="1" applyBorder="1" applyProtection="1">
      <protection locked="0"/>
    </xf>
    <xf numFmtId="0" fontId="3" fillId="0" borderId="0" xfId="1" applyFont="1" applyBorder="1" applyProtection="1">
      <protection locked="0"/>
    </xf>
    <xf numFmtId="0" fontId="3" fillId="0" borderId="11" xfId="1" applyFont="1" applyBorder="1" applyAlignment="1" applyProtection="1">
      <protection locked="0"/>
    </xf>
    <xf numFmtId="0" fontId="3" fillId="0" borderId="12" xfId="1" applyFont="1" applyBorder="1" applyAlignment="1" applyProtection="1">
      <protection locked="0"/>
    </xf>
    <xf numFmtId="0" fontId="7" fillId="3" borderId="11" xfId="1" applyFont="1" applyFill="1" applyBorder="1" applyAlignment="1" applyProtection="1">
      <alignment vertical="center"/>
      <protection locked="0"/>
    </xf>
    <xf numFmtId="0" fontId="7" fillId="3" borderId="29" xfId="1" applyFont="1" applyFill="1" applyBorder="1" applyAlignment="1" applyProtection="1">
      <alignment vertical="center"/>
      <protection locked="0"/>
    </xf>
    <xf numFmtId="0" fontId="6" fillId="3" borderId="11" xfId="1" applyFont="1" applyFill="1" applyBorder="1" applyAlignment="1" applyProtection="1">
      <alignment horizontal="center" vertical="center"/>
      <protection locked="0"/>
    </xf>
    <xf numFmtId="0" fontId="3" fillId="0" borderId="0" xfId="1" applyFont="1" applyProtection="1"/>
    <xf numFmtId="0" fontId="4" fillId="0" borderId="10" xfId="1" applyFont="1" applyBorder="1" applyAlignment="1" applyProtection="1"/>
    <xf numFmtId="0" fontId="6" fillId="2" borderId="30" xfId="1" applyFont="1" applyFill="1" applyBorder="1" applyAlignment="1" applyProtection="1">
      <alignment vertical="center" wrapText="1"/>
    </xf>
    <xf numFmtId="0" fontId="6" fillId="2" borderId="1" xfId="1" applyFont="1" applyFill="1" applyBorder="1" applyAlignment="1" applyProtection="1">
      <alignment horizontal="left" vertical="center" wrapText="1"/>
    </xf>
    <xf numFmtId="0" fontId="6" fillId="2" borderId="10" xfId="1" applyFont="1" applyFill="1" applyBorder="1" applyAlignment="1" applyProtection="1">
      <alignment horizontal="left" vertical="center" wrapText="1"/>
    </xf>
    <xf numFmtId="0" fontId="8" fillId="2" borderId="10" xfId="1" applyFont="1" applyFill="1" applyBorder="1" applyAlignment="1" applyProtection="1">
      <alignment horizontal="left" vertical="center" wrapText="1"/>
    </xf>
    <xf numFmtId="0" fontId="6" fillId="3" borderId="10" xfId="1" applyFont="1" applyFill="1" applyBorder="1" applyAlignment="1" applyProtection="1">
      <alignment horizontal="left" vertical="center"/>
    </xf>
    <xf numFmtId="0" fontId="8" fillId="3" borderId="10" xfId="1" applyFont="1" applyFill="1" applyBorder="1" applyAlignment="1" applyProtection="1">
      <alignment horizontal="left" vertical="center" wrapText="1"/>
    </xf>
    <xf numFmtId="0" fontId="10" fillId="4" borderId="0" xfId="1" applyFont="1" applyFill="1" applyAlignment="1" applyProtection="1">
      <alignment horizontal="left"/>
    </xf>
    <xf numFmtId="0" fontId="7" fillId="3" borderId="11" xfId="1" applyFont="1" applyFill="1" applyBorder="1" applyAlignment="1" applyProtection="1">
      <alignment vertical="center"/>
    </xf>
    <xf numFmtId="0" fontId="8" fillId="2" borderId="1"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4" xfId="1" applyFont="1" applyBorder="1" applyAlignment="1" applyProtection="1">
      <alignment wrapText="1"/>
    </xf>
    <xf numFmtId="0" fontId="7" fillId="0" borderId="8" xfId="1" applyFont="1" applyBorder="1" applyAlignment="1" applyProtection="1">
      <alignment horizontal="left" wrapText="1"/>
    </xf>
    <xf numFmtId="0" fontId="8" fillId="3" borderId="1" xfId="1" applyFont="1" applyFill="1" applyBorder="1" applyAlignment="1" applyProtection="1">
      <alignment vertical="center" wrapText="1"/>
    </xf>
    <xf numFmtId="0" fontId="9" fillId="0" borderId="0" xfId="1" applyFont="1" applyProtection="1"/>
    <xf numFmtId="0" fontId="6" fillId="21" borderId="28" xfId="1" applyFont="1" applyFill="1" applyBorder="1" applyAlignment="1" applyProtection="1">
      <alignment vertical="center" wrapText="1"/>
    </xf>
    <xf numFmtId="0" fontId="8" fillId="14" borderId="20" xfId="1" applyFont="1" applyFill="1" applyBorder="1" applyAlignment="1" applyProtection="1">
      <alignment horizontal="center" vertical="center" wrapText="1"/>
    </xf>
    <xf numFmtId="0" fontId="8" fillId="14" borderId="19" xfId="1" applyFont="1" applyFill="1" applyBorder="1" applyAlignment="1" applyProtection="1">
      <alignment horizontal="center" vertical="center" wrapText="1"/>
    </xf>
    <xf numFmtId="0" fontId="7" fillId="0" borderId="5" xfId="1" applyFont="1" applyBorder="1" applyAlignment="1" applyProtection="1">
      <alignment vertical="center"/>
    </xf>
    <xf numFmtId="0" fontId="7" fillId="0" borderId="0" xfId="1" applyFont="1" applyBorder="1" applyAlignment="1" applyProtection="1">
      <alignment vertical="center"/>
    </xf>
    <xf numFmtId="0" fontId="7" fillId="0" borderId="6" xfId="1" applyFont="1" applyBorder="1" applyAlignment="1" applyProtection="1">
      <alignment vertical="center"/>
    </xf>
    <xf numFmtId="0" fontId="8" fillId="4" borderId="0" xfId="1" applyFont="1" applyFill="1" applyBorder="1" applyAlignment="1" applyProtection="1">
      <alignment horizontal="center"/>
    </xf>
    <xf numFmtId="0" fontId="8" fillId="20" borderId="1" xfId="1" applyFont="1" applyFill="1" applyBorder="1" applyAlignment="1" applyProtection="1">
      <alignment horizontal="center" vertical="center"/>
    </xf>
    <xf numFmtId="0" fontId="8" fillId="20" borderId="1" xfId="1" applyFont="1" applyFill="1" applyBorder="1" applyAlignment="1" applyProtection="1">
      <alignment horizontal="center" vertical="top" wrapText="1"/>
    </xf>
    <xf numFmtId="0" fontId="8" fillId="4" borderId="0" xfId="1" applyFont="1" applyFill="1" applyBorder="1" applyAlignment="1" applyProtection="1">
      <alignment horizontal="center" vertical="top" wrapText="1"/>
    </xf>
    <xf numFmtId="0" fontId="6" fillId="4"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6" fillId="19"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17" fillId="18" borderId="1" xfId="0" applyFont="1" applyFill="1" applyBorder="1" applyAlignment="1" applyProtection="1">
      <alignment horizontal="center" vertical="center" wrapText="1"/>
    </xf>
    <xf numFmtId="0" fontId="17" fillId="17" borderId="1" xfId="0" applyFont="1" applyFill="1" applyBorder="1" applyAlignment="1" applyProtection="1">
      <alignment horizontal="center" vertical="center" wrapText="1"/>
    </xf>
    <xf numFmtId="9" fontId="7" fillId="0" borderId="1" xfId="0" applyNumberFormat="1" applyFont="1" applyBorder="1" applyAlignment="1" applyProtection="1">
      <alignment horizontal="center" vertical="center" wrapText="1"/>
    </xf>
    <xf numFmtId="9" fontId="7" fillId="0" borderId="0" xfId="0" applyNumberFormat="1" applyFont="1" applyBorder="1" applyAlignment="1" applyProtection="1">
      <alignment horizontal="center" vertical="center" wrapText="1"/>
    </xf>
    <xf numFmtId="0" fontId="9" fillId="0" borderId="10" xfId="1" applyFont="1" applyBorder="1" applyAlignment="1" applyProtection="1">
      <alignment horizontal="left" vertical="center"/>
    </xf>
    <xf numFmtId="2" fontId="8" fillId="16" borderId="1" xfId="1" applyNumberFormat="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8" fillId="12" borderId="1" xfId="1" applyFont="1" applyFill="1" applyBorder="1" applyAlignment="1" applyProtection="1">
      <alignment horizontal="center" vertical="center"/>
    </xf>
    <xf numFmtId="9" fontId="9" fillId="0" borderId="21" xfId="12" applyFont="1" applyBorder="1" applyAlignment="1" applyProtection="1">
      <alignment horizontal="center" vertical="center"/>
    </xf>
    <xf numFmtId="9" fontId="9" fillId="0" borderId="40" xfId="12" applyFont="1" applyBorder="1" applyAlignment="1" applyProtection="1">
      <alignment horizontal="center" vertical="center"/>
    </xf>
    <xf numFmtId="0" fontId="21" fillId="0" borderId="0" xfId="0" applyFont="1"/>
    <xf numFmtId="0" fontId="4" fillId="0" borderId="0" xfId="0" applyFont="1"/>
    <xf numFmtId="0" fontId="22" fillId="0" borderId="0" xfId="0" applyFont="1"/>
    <xf numFmtId="0" fontId="9" fillId="4" borderId="12" xfId="1" applyFont="1" applyFill="1" applyBorder="1" applyAlignment="1" applyProtection="1">
      <alignment horizontal="left" vertical="center" wrapText="1"/>
      <protection locked="0"/>
    </xf>
    <xf numFmtId="3" fontId="3" fillId="0" borderId="28" xfId="0" applyNumberFormat="1" applyFont="1" applyFill="1" applyBorder="1" applyProtection="1">
      <protection locked="0"/>
    </xf>
    <xf numFmtId="167" fontId="9" fillId="0" borderId="0" xfId="12" applyNumberFormat="1" applyFont="1" applyProtection="1"/>
    <xf numFmtId="168" fontId="16" fillId="4" borderId="10" xfId="14" applyNumberFormat="1" applyFont="1" applyFill="1" applyBorder="1" applyAlignment="1" applyProtection="1">
      <alignment vertical="center" wrapText="1"/>
      <protection locked="0"/>
    </xf>
    <xf numFmtId="165" fontId="7" fillId="0" borderId="44" xfId="1" applyNumberFormat="1" applyFont="1" applyBorder="1" applyAlignment="1" applyProtection="1">
      <alignment horizontal="center" vertical="center"/>
    </xf>
    <xf numFmtId="0" fontId="7" fillId="0" borderId="45" xfId="1" applyFont="1" applyBorder="1" applyAlignment="1" applyProtection="1">
      <alignment horizontal="center" vertical="center" wrapText="1"/>
    </xf>
    <xf numFmtId="41" fontId="9" fillId="0" borderId="0" xfId="15" applyFont="1" applyProtection="1"/>
    <xf numFmtId="41" fontId="9" fillId="0" borderId="0" xfId="15" applyNumberFormat="1" applyFont="1" applyProtection="1"/>
    <xf numFmtId="3" fontId="16" fillId="0" borderId="1" xfId="0" applyNumberFormat="1" applyFont="1" applyBorder="1"/>
    <xf numFmtId="10" fontId="9" fillId="0" borderId="0" xfId="12" applyNumberFormat="1" applyFont="1" applyProtection="1">
      <protection locked="0"/>
    </xf>
    <xf numFmtId="0" fontId="8" fillId="14" borderId="50" xfId="1" applyFont="1" applyFill="1" applyBorder="1" applyAlignment="1" applyProtection="1">
      <alignment horizontal="center" vertical="center" wrapText="1"/>
    </xf>
    <xf numFmtId="0" fontId="9" fillId="0" borderId="0" xfId="1" applyFont="1" applyBorder="1" applyProtection="1"/>
    <xf numFmtId="41" fontId="9" fillId="0" borderId="0" xfId="15" applyFont="1" applyBorder="1" applyProtection="1"/>
    <xf numFmtId="0" fontId="9" fillId="0" borderId="0" xfId="1" applyFont="1" applyBorder="1" applyProtection="1">
      <protection locked="0"/>
    </xf>
    <xf numFmtId="0" fontId="8" fillId="14" borderId="51" xfId="1" applyFont="1" applyFill="1" applyBorder="1" applyAlignment="1" applyProtection="1">
      <alignment horizontal="center" vertical="center" wrapText="1"/>
    </xf>
    <xf numFmtId="3" fontId="9" fillId="0" borderId="0" xfId="1" applyNumberFormat="1" applyFont="1" applyProtection="1">
      <protection locked="0"/>
    </xf>
    <xf numFmtId="167" fontId="9" fillId="0" borderId="0" xfId="12" applyNumberFormat="1" applyFont="1" applyProtection="1">
      <protection locked="0"/>
    </xf>
    <xf numFmtId="0" fontId="7" fillId="0" borderId="49" xfId="1" applyFont="1" applyBorder="1" applyAlignment="1" applyProtection="1">
      <alignment horizontal="center" vertical="center"/>
    </xf>
    <xf numFmtId="169" fontId="9" fillId="0" borderId="0" xfId="15" applyNumberFormat="1" applyFont="1" applyProtection="1"/>
    <xf numFmtId="0" fontId="7" fillId="0" borderId="44" xfId="1" applyFont="1" applyBorder="1" applyAlignment="1" applyProtection="1">
      <alignment horizontal="center" vertical="center" wrapText="1"/>
    </xf>
    <xf numFmtId="167" fontId="7" fillId="0" borderId="0" xfId="12" applyNumberFormat="1" applyFont="1" applyBorder="1" applyAlignment="1" applyProtection="1">
      <alignment vertical="center"/>
    </xf>
    <xf numFmtId="41" fontId="9" fillId="0" borderId="0" xfId="15" applyFont="1" applyProtection="1">
      <protection locked="0"/>
    </xf>
    <xf numFmtId="164" fontId="9" fillId="0" borderId="0" xfId="14" applyFont="1" applyProtection="1"/>
    <xf numFmtId="167" fontId="9" fillId="0" borderId="0" xfId="12" applyNumberFormat="1" applyFont="1" applyBorder="1" applyProtection="1">
      <protection locked="0"/>
    </xf>
    <xf numFmtId="0" fontId="7" fillId="22" borderId="10" xfId="1" applyFont="1" applyFill="1" applyBorder="1" applyAlignment="1" applyProtection="1">
      <alignment horizontal="left" vertical="center" wrapText="1"/>
      <protection locked="0"/>
    </xf>
    <xf numFmtId="0" fontId="7" fillId="22" borderId="11" xfId="1" applyFont="1" applyFill="1" applyBorder="1" applyAlignment="1" applyProtection="1">
      <alignment horizontal="left" vertical="center" wrapText="1"/>
      <protection locked="0"/>
    </xf>
    <xf numFmtId="0" fontId="7" fillId="22" borderId="12" xfId="1" applyFont="1" applyFill="1" applyBorder="1" applyAlignment="1" applyProtection="1">
      <alignment horizontal="left" vertical="center" wrapText="1"/>
      <protection locked="0"/>
    </xf>
    <xf numFmtId="0" fontId="4" fillId="0" borderId="1" xfId="1" applyFont="1" applyBorder="1" applyAlignment="1" applyProtection="1">
      <alignment horizontal="center"/>
    </xf>
    <xf numFmtId="0" fontId="5" fillId="0" borderId="2" xfId="1" applyFont="1" applyBorder="1" applyAlignment="1" applyProtection="1">
      <alignment horizontal="center" vertical="center"/>
    </xf>
    <xf numFmtId="0" fontId="5" fillId="0" borderId="3" xfId="1" applyFont="1" applyBorder="1" applyAlignment="1" applyProtection="1">
      <alignment horizontal="center" vertical="center"/>
    </xf>
    <xf numFmtId="0" fontId="5" fillId="0" borderId="4" xfId="1" applyFont="1" applyBorder="1" applyAlignment="1" applyProtection="1">
      <alignment horizontal="center" vertical="center"/>
    </xf>
    <xf numFmtId="0" fontId="5" fillId="0" borderId="5" xfId="1" applyFont="1" applyBorder="1" applyAlignment="1" applyProtection="1">
      <alignment horizontal="center" vertical="center"/>
    </xf>
    <xf numFmtId="0" fontId="5" fillId="0" borderId="0" xfId="1" applyFont="1" applyBorder="1" applyAlignment="1" applyProtection="1">
      <alignment horizontal="center" vertical="center"/>
    </xf>
    <xf numFmtId="0" fontId="5" fillId="0" borderId="6" xfId="1" applyFont="1" applyBorder="1" applyAlignment="1" applyProtection="1">
      <alignment horizontal="center" vertical="center"/>
    </xf>
    <xf numFmtId="0" fontId="5" fillId="0" borderId="7" xfId="1" applyFont="1" applyBorder="1" applyAlignment="1" applyProtection="1">
      <alignment horizontal="center" vertical="center"/>
    </xf>
    <xf numFmtId="0" fontId="5" fillId="0" borderId="8" xfId="1" applyFont="1" applyBorder="1" applyAlignment="1" applyProtection="1">
      <alignment horizontal="center" vertical="center"/>
    </xf>
    <xf numFmtId="0" fontId="5" fillId="0" borderId="9" xfId="1" applyFont="1" applyBorder="1" applyAlignment="1" applyProtection="1">
      <alignment horizontal="center" vertical="center"/>
    </xf>
    <xf numFmtId="0" fontId="7" fillId="4" borderId="10" xfId="1" applyFont="1" applyFill="1" applyBorder="1" applyAlignment="1" applyProtection="1">
      <alignment horizontal="left" vertical="center"/>
      <protection locked="0"/>
    </xf>
    <xf numFmtId="0" fontId="7" fillId="4" borderId="11" xfId="1" applyFont="1" applyFill="1" applyBorder="1" applyAlignment="1" applyProtection="1">
      <alignment horizontal="left" vertical="center"/>
      <protection locked="0"/>
    </xf>
    <xf numFmtId="0" fontId="7" fillId="4" borderId="12" xfId="1" applyFont="1" applyFill="1" applyBorder="1" applyAlignment="1" applyProtection="1">
      <alignment horizontal="left" vertical="center"/>
      <protection locked="0"/>
    </xf>
    <xf numFmtId="0" fontId="7" fillId="0" borderId="10" xfId="1" applyFont="1" applyBorder="1" applyAlignment="1" applyProtection="1">
      <alignment horizontal="left" vertical="center"/>
      <protection locked="0"/>
    </xf>
    <xf numFmtId="0" fontId="7" fillId="0" borderId="11" xfId="1" applyFont="1" applyBorder="1" applyAlignment="1" applyProtection="1">
      <alignment horizontal="left" vertical="center"/>
      <protection locked="0"/>
    </xf>
    <xf numFmtId="0" fontId="7" fillId="0" borderId="12" xfId="1" applyFont="1" applyBorder="1" applyAlignment="1" applyProtection="1">
      <alignment horizontal="left" vertical="center"/>
      <protection locked="0"/>
    </xf>
    <xf numFmtId="0" fontId="9" fillId="4" borderId="10" xfId="1" applyFont="1" applyFill="1" applyBorder="1" applyAlignment="1" applyProtection="1">
      <alignment horizontal="left" vertical="center" wrapText="1"/>
      <protection locked="0"/>
    </xf>
    <xf numFmtId="0" fontId="9" fillId="4" borderId="12" xfId="1" applyFont="1" applyFill="1" applyBorder="1" applyAlignment="1" applyProtection="1">
      <alignment horizontal="left" vertical="center" wrapText="1"/>
      <protection locked="0"/>
    </xf>
    <xf numFmtId="0" fontId="8" fillId="5" borderId="2" xfId="1" applyFont="1" applyFill="1" applyBorder="1" applyAlignment="1" applyProtection="1">
      <alignment horizontal="left" vertical="center" wrapText="1"/>
    </xf>
    <xf numFmtId="0" fontId="8" fillId="5" borderId="7" xfId="1" applyFont="1" applyFill="1" applyBorder="1" applyAlignment="1" applyProtection="1">
      <alignment horizontal="left" vertical="center" wrapText="1"/>
    </xf>
    <xf numFmtId="168" fontId="16" fillId="0" borderId="43" xfId="14" quotePrefix="1" applyNumberFormat="1" applyFont="1" applyBorder="1" applyAlignment="1" applyProtection="1">
      <alignment horizontal="right" vertical="center"/>
      <protection locked="0"/>
    </xf>
    <xf numFmtId="168" fontId="16" fillId="0" borderId="28" xfId="14" applyNumberFormat="1" applyFont="1" applyBorder="1" applyAlignment="1" applyProtection="1">
      <alignment horizontal="right" vertical="center"/>
      <protection locked="0"/>
    </xf>
    <xf numFmtId="0" fontId="8" fillId="2" borderId="43"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6" xfId="1" applyFont="1" applyBorder="1" applyAlignment="1" applyProtection="1">
      <alignment horizontal="center" vertical="center" wrapText="1"/>
      <protection locked="0"/>
    </xf>
    <xf numFmtId="0" fontId="7" fillId="0" borderId="28" xfId="1" applyFont="1" applyBorder="1" applyAlignment="1" applyProtection="1">
      <alignment horizontal="center" vertical="center" wrapText="1"/>
      <protection locked="0"/>
    </xf>
    <xf numFmtId="0" fontId="7" fillId="0" borderId="1" xfId="1" applyFont="1" applyBorder="1" applyAlignment="1" applyProtection="1">
      <alignment horizontal="center"/>
    </xf>
    <xf numFmtId="0" fontId="8" fillId="0" borderId="2" xfId="1" applyFont="1" applyBorder="1" applyAlignment="1" applyProtection="1">
      <alignment horizontal="center" vertical="center"/>
    </xf>
    <xf numFmtId="0" fontId="8" fillId="0" borderId="3" xfId="1" applyFont="1" applyBorder="1" applyAlignment="1" applyProtection="1">
      <alignment horizontal="center" vertical="center"/>
    </xf>
    <xf numFmtId="0" fontId="8" fillId="0" borderId="4" xfId="1" applyFont="1" applyBorder="1" applyAlignment="1" applyProtection="1">
      <alignment horizontal="center" vertical="center"/>
    </xf>
    <xf numFmtId="0" fontId="8" fillId="0" borderId="5" xfId="1" applyFont="1" applyBorder="1" applyAlignment="1" applyProtection="1">
      <alignment horizontal="center" vertical="center"/>
    </xf>
    <xf numFmtId="0" fontId="8" fillId="0" borderId="0" xfId="1" applyFont="1" applyBorder="1" applyAlignment="1" applyProtection="1">
      <alignment horizontal="center" vertical="center"/>
    </xf>
    <xf numFmtId="0" fontId="8" fillId="0" borderId="6" xfId="1" applyFont="1" applyBorder="1" applyAlignment="1" applyProtection="1">
      <alignment horizontal="center" vertical="center"/>
    </xf>
    <xf numFmtId="0" fontId="9" fillId="0" borderId="31" xfId="1" applyFont="1" applyBorder="1" applyAlignment="1" applyProtection="1">
      <alignment horizontal="center"/>
    </xf>
    <xf numFmtId="0" fontId="7" fillId="0" borderId="22" xfId="1" applyFont="1" applyBorder="1" applyProtection="1"/>
    <xf numFmtId="0" fontId="7" fillId="0" borderId="38" xfId="1" applyFont="1" applyBorder="1" applyProtection="1"/>
    <xf numFmtId="0" fontId="7" fillId="0" borderId="25" xfId="1" applyFont="1" applyBorder="1" applyAlignment="1" applyProtection="1">
      <alignment horizontal="left" vertical="center" wrapText="1"/>
      <protection locked="0"/>
    </xf>
    <xf numFmtId="0" fontId="7" fillId="0" borderId="16" xfId="1" applyFont="1" applyBorder="1" applyAlignment="1" applyProtection="1">
      <alignment horizontal="left" vertical="center" wrapText="1"/>
      <protection locked="0"/>
    </xf>
    <xf numFmtId="0" fontId="7" fillId="0" borderId="37" xfId="1" applyFont="1" applyBorder="1" applyAlignment="1" applyProtection="1">
      <alignment horizontal="left" vertical="center" wrapText="1"/>
      <protection locked="0"/>
    </xf>
    <xf numFmtId="0" fontId="7" fillId="0" borderId="25" xfId="1" applyFont="1" applyBorder="1" applyAlignment="1" applyProtection="1">
      <alignment horizontal="left" wrapText="1"/>
      <protection locked="0"/>
    </xf>
    <xf numFmtId="0" fontId="16" fillId="11" borderId="10" xfId="1" applyFont="1" applyFill="1" applyBorder="1" applyAlignment="1" applyProtection="1">
      <alignment horizontal="left" vertical="center" wrapText="1"/>
    </xf>
    <xf numFmtId="0" fontId="16" fillId="11" borderId="11" xfId="1" applyFont="1" applyFill="1" applyBorder="1" applyAlignment="1" applyProtection="1">
      <alignment horizontal="left" vertical="center" wrapText="1"/>
    </xf>
    <xf numFmtId="0" fontId="16" fillId="11" borderId="12" xfId="1" applyFont="1" applyFill="1" applyBorder="1" applyAlignment="1" applyProtection="1">
      <alignment horizontal="left" vertical="center" wrapText="1"/>
    </xf>
    <xf numFmtId="166" fontId="7" fillId="0" borderId="30" xfId="1" applyNumberFormat="1" applyFont="1" applyBorder="1" applyAlignment="1" applyProtection="1">
      <alignment horizontal="left"/>
      <protection locked="0"/>
    </xf>
    <xf numFmtId="166" fontId="7" fillId="0" borderId="11" xfId="1" applyNumberFormat="1" applyFont="1" applyBorder="1" applyAlignment="1" applyProtection="1">
      <alignment horizontal="left"/>
      <protection locked="0"/>
    </xf>
    <xf numFmtId="166" fontId="7" fillId="0" borderId="12" xfId="1" applyNumberFormat="1" applyFont="1" applyBorder="1" applyAlignment="1" applyProtection="1">
      <alignment horizontal="left"/>
      <protection locked="0"/>
    </xf>
    <xf numFmtId="0" fontId="8" fillId="13" borderId="10" xfId="1" applyFont="1" applyFill="1" applyBorder="1" applyAlignment="1" applyProtection="1">
      <alignment horizontal="center" vertical="center"/>
    </xf>
    <xf numFmtId="0" fontId="8" fillId="13" borderId="11" xfId="1" applyFont="1" applyFill="1" applyBorder="1" applyAlignment="1" applyProtection="1">
      <alignment horizontal="center" vertical="center"/>
    </xf>
    <xf numFmtId="0" fontId="8" fillId="13" borderId="12" xfId="1" applyFont="1" applyFill="1" applyBorder="1" applyAlignment="1" applyProtection="1">
      <alignment horizontal="center" vertical="center"/>
    </xf>
    <xf numFmtId="0" fontId="7" fillId="11" borderId="10" xfId="1" applyFont="1" applyFill="1" applyBorder="1" applyAlignment="1" applyProtection="1">
      <alignment horizontal="left" vertical="center" wrapText="1"/>
      <protection locked="0"/>
    </xf>
    <xf numFmtId="0" fontId="7" fillId="11" borderId="11" xfId="1" applyFont="1" applyFill="1" applyBorder="1" applyAlignment="1" applyProtection="1">
      <alignment horizontal="left" vertical="center" wrapText="1"/>
      <protection locked="0"/>
    </xf>
    <xf numFmtId="0" fontId="7" fillId="11" borderId="12" xfId="1" applyFont="1" applyFill="1" applyBorder="1" applyAlignment="1" applyProtection="1">
      <alignment horizontal="left" vertical="center" wrapText="1"/>
      <protection locked="0"/>
    </xf>
    <xf numFmtId="0" fontId="8" fillId="3" borderId="7" xfId="1" applyFont="1" applyFill="1" applyBorder="1" applyAlignment="1" applyProtection="1">
      <alignment horizontal="center"/>
    </xf>
    <xf numFmtId="0" fontId="8" fillId="3" borderId="8" xfId="1" applyFont="1" applyFill="1" applyBorder="1" applyAlignment="1" applyProtection="1">
      <alignment horizontal="center"/>
    </xf>
    <xf numFmtId="0" fontId="8" fillId="3" borderId="9" xfId="1" applyFont="1" applyFill="1" applyBorder="1" applyAlignment="1" applyProtection="1">
      <alignment horizontal="center"/>
    </xf>
    <xf numFmtId="0" fontId="6" fillId="11" borderId="10" xfId="1" applyFont="1" applyFill="1" applyBorder="1" applyAlignment="1" applyProtection="1">
      <alignment horizontal="center" vertical="center" wrapText="1"/>
    </xf>
    <xf numFmtId="0" fontId="6" fillId="11" borderId="11" xfId="1" applyFont="1" applyFill="1" applyBorder="1" applyAlignment="1" applyProtection="1">
      <alignment horizontal="center" vertical="center" wrapText="1"/>
    </xf>
    <xf numFmtId="0" fontId="6" fillId="11" borderId="12" xfId="1" applyFont="1" applyFill="1" applyBorder="1" applyAlignment="1" applyProtection="1">
      <alignment horizontal="center" vertical="center" wrapText="1"/>
    </xf>
    <xf numFmtId="0" fontId="8" fillId="13" borderId="1" xfId="1" applyFont="1" applyFill="1" applyBorder="1" applyAlignment="1" applyProtection="1">
      <alignment horizontal="center" vertical="center" wrapText="1"/>
    </xf>
    <xf numFmtId="0" fontId="8" fillId="13" borderId="2" xfId="1" applyFont="1" applyFill="1" applyBorder="1" applyAlignment="1" applyProtection="1">
      <alignment horizontal="center" vertical="center" wrapText="1"/>
    </xf>
    <xf numFmtId="0" fontId="8" fillId="13" borderId="7" xfId="1" applyFont="1" applyFill="1" applyBorder="1" applyAlignment="1" applyProtection="1">
      <alignment horizontal="center" vertical="center" wrapText="1"/>
    </xf>
    <xf numFmtId="0" fontId="9" fillId="0" borderId="1" xfId="1" applyFont="1" applyBorder="1" applyAlignment="1" applyProtection="1">
      <alignment horizontal="left" vertical="center"/>
    </xf>
    <xf numFmtId="0" fontId="8" fillId="8" borderId="31" xfId="1" applyFont="1" applyFill="1" applyBorder="1" applyAlignment="1" applyProtection="1">
      <alignment horizontal="center" vertical="center"/>
    </xf>
    <xf numFmtId="0" fontId="7" fillId="3" borderId="22" xfId="1" applyFont="1" applyFill="1" applyBorder="1" applyProtection="1"/>
    <xf numFmtId="0" fontId="7" fillId="3" borderId="38" xfId="1" applyFont="1" applyFill="1" applyBorder="1" applyProtection="1"/>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7" fillId="11" borderId="29" xfId="1" applyFont="1" applyFill="1" applyBorder="1" applyAlignment="1" applyProtection="1">
      <alignment horizontal="left" vertical="center" wrapText="1"/>
      <protection locked="0"/>
    </xf>
    <xf numFmtId="0" fontId="9" fillId="0" borderId="1" xfId="1" applyFont="1" applyBorder="1" applyAlignment="1" applyProtection="1">
      <alignment horizontal="center" vertical="center" wrapText="1"/>
      <protection locked="0"/>
    </xf>
    <xf numFmtId="2" fontId="6" fillId="13" borderId="31" xfId="1" applyNumberFormat="1" applyFont="1" applyFill="1" applyBorder="1" applyAlignment="1" applyProtection="1">
      <alignment horizontal="center" vertical="center"/>
    </xf>
    <xf numFmtId="2" fontId="6" fillId="13" borderId="22" xfId="1" applyNumberFormat="1" applyFont="1" applyFill="1" applyBorder="1" applyAlignment="1" applyProtection="1">
      <alignment horizontal="center" vertical="center"/>
    </xf>
    <xf numFmtId="2" fontId="6" fillId="13" borderId="38" xfId="1" applyNumberFormat="1" applyFont="1" applyFill="1" applyBorder="1" applyAlignment="1" applyProtection="1">
      <alignment horizontal="center" vertical="center"/>
    </xf>
    <xf numFmtId="2" fontId="6" fillId="13" borderId="41" xfId="1" applyNumberFormat="1" applyFont="1" applyFill="1" applyBorder="1" applyAlignment="1" applyProtection="1">
      <alignment horizontal="center" vertical="center"/>
    </xf>
    <xf numFmtId="2" fontId="6" fillId="13" borderId="18" xfId="1" applyNumberFormat="1" applyFont="1" applyFill="1" applyBorder="1" applyAlignment="1" applyProtection="1">
      <alignment horizontal="center" vertical="center"/>
    </xf>
    <xf numFmtId="2" fontId="6" fillId="13" borderId="39" xfId="1" applyNumberFormat="1" applyFont="1" applyFill="1" applyBorder="1" applyAlignment="1" applyProtection="1">
      <alignment horizontal="center" vertical="center"/>
    </xf>
    <xf numFmtId="2" fontId="6" fillId="13" borderId="1" xfId="1" applyNumberFormat="1" applyFont="1" applyFill="1" applyBorder="1" applyAlignment="1" applyProtection="1">
      <alignment horizontal="center" vertical="center"/>
    </xf>
    <xf numFmtId="0" fontId="8" fillId="15" borderId="1" xfId="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9" fillId="12" borderId="1" xfId="1" applyFont="1" applyFill="1" applyBorder="1" applyAlignment="1" applyProtection="1">
      <alignment horizontal="left" vertical="center"/>
      <protection locked="0"/>
    </xf>
    <xf numFmtId="0" fontId="8" fillId="3" borderId="1" xfId="1" applyFont="1" applyFill="1" applyBorder="1" applyAlignment="1" applyProtection="1">
      <alignment horizontal="center"/>
    </xf>
    <xf numFmtId="0" fontId="8" fillId="9" borderId="31" xfId="1" applyFont="1" applyFill="1" applyBorder="1" applyAlignment="1" applyProtection="1">
      <alignment horizontal="center"/>
    </xf>
    <xf numFmtId="0" fontId="6" fillId="7" borderId="16" xfId="1" applyFont="1" applyFill="1" applyBorder="1" applyProtection="1"/>
    <xf numFmtId="0" fontId="6" fillId="7" borderId="37" xfId="1" applyFont="1" applyFill="1" applyBorder="1" applyProtection="1"/>
    <xf numFmtId="9" fontId="7" fillId="0" borderId="34" xfId="12" applyFont="1" applyBorder="1" applyAlignment="1" applyProtection="1">
      <alignment horizontal="center" vertical="center"/>
    </xf>
    <xf numFmtId="9" fontId="7" fillId="0" borderId="35" xfId="12" applyFont="1" applyBorder="1" applyAlignment="1" applyProtection="1">
      <alignment horizontal="center" vertical="center"/>
    </xf>
    <xf numFmtId="9" fontId="7" fillId="0" borderId="36" xfId="12" applyFont="1" applyBorder="1" applyAlignment="1" applyProtection="1">
      <alignment horizontal="center" vertical="center"/>
    </xf>
    <xf numFmtId="0" fontId="9" fillId="0" borderId="25" xfId="1" applyFont="1" applyBorder="1" applyAlignment="1" applyProtection="1">
      <alignment horizontal="center" vertical="center" wrapText="1"/>
    </xf>
    <xf numFmtId="0" fontId="9" fillId="0" borderId="16" xfId="1" applyFont="1" applyBorder="1" applyAlignment="1" applyProtection="1">
      <alignment horizontal="center" vertical="center" wrapText="1"/>
    </xf>
    <xf numFmtId="0" fontId="9" fillId="0" borderId="37" xfId="1" applyFont="1" applyBorder="1" applyAlignment="1" applyProtection="1">
      <alignment horizontal="center" vertical="center" wrapText="1"/>
    </xf>
    <xf numFmtId="0" fontId="9" fillId="0" borderId="42" xfId="1" applyFont="1" applyBorder="1" applyAlignment="1" applyProtection="1">
      <alignment horizontal="center" vertical="center" wrapText="1"/>
    </xf>
    <xf numFmtId="0" fontId="9" fillId="0" borderId="32" xfId="1" applyFont="1" applyBorder="1" applyAlignment="1" applyProtection="1">
      <alignment horizontal="center" vertical="center" wrapText="1"/>
    </xf>
    <xf numFmtId="0" fontId="9" fillId="0" borderId="33" xfId="1" applyFont="1" applyBorder="1" applyAlignment="1" applyProtection="1">
      <alignment horizontal="center" vertical="center" wrapText="1"/>
    </xf>
    <xf numFmtId="0" fontId="7" fillId="0" borderId="16" xfId="1" applyFont="1" applyBorder="1" applyAlignment="1" applyProtection="1">
      <alignment horizontal="left"/>
      <protection locked="0"/>
    </xf>
    <xf numFmtId="0" fontId="7" fillId="0" borderId="37" xfId="1" applyFont="1" applyBorder="1" applyAlignment="1" applyProtection="1">
      <alignment horizontal="left"/>
      <protection locked="0"/>
    </xf>
    <xf numFmtId="0" fontId="7" fillId="0" borderId="25" xfId="1" applyFont="1" applyFill="1" applyBorder="1" applyAlignment="1" applyProtection="1">
      <alignment horizontal="left" vertical="top" wrapText="1"/>
      <protection locked="0"/>
    </xf>
    <xf numFmtId="0" fontId="7" fillId="0" borderId="16" xfId="1" applyFont="1" applyFill="1" applyBorder="1" applyAlignment="1" applyProtection="1">
      <alignment horizontal="left" vertical="top" wrapText="1"/>
      <protection locked="0"/>
    </xf>
    <xf numFmtId="0" fontId="7" fillId="0" borderId="37" xfId="1" applyFont="1" applyFill="1" applyBorder="1" applyAlignment="1" applyProtection="1">
      <alignment horizontal="left" vertical="top" wrapText="1"/>
      <protection locked="0"/>
    </xf>
    <xf numFmtId="0" fontId="7" fillId="0" borderId="25" xfId="1" applyFont="1" applyBorder="1" applyAlignment="1" applyProtection="1">
      <alignment horizontal="left" vertical="top" wrapText="1"/>
      <protection locked="0"/>
    </xf>
    <xf numFmtId="0" fontId="7" fillId="0" borderId="16" xfId="1" applyFont="1" applyBorder="1" applyAlignment="1" applyProtection="1">
      <alignment horizontal="left" vertical="top" wrapText="1"/>
      <protection locked="0"/>
    </xf>
    <xf numFmtId="0" fontId="7" fillId="0" borderId="37" xfId="1" applyFont="1" applyBorder="1" applyAlignment="1" applyProtection="1">
      <alignment horizontal="left" vertical="top" wrapText="1"/>
      <protection locked="0"/>
    </xf>
    <xf numFmtId="0" fontId="17" fillId="6" borderId="15" xfId="0" applyFont="1" applyFill="1" applyBorder="1" applyAlignment="1">
      <alignment horizontal="center"/>
    </xf>
    <xf numFmtId="0" fontId="17" fillId="6" borderId="23" xfId="0" applyFont="1" applyFill="1" applyBorder="1" applyAlignment="1">
      <alignment horizontal="center"/>
    </xf>
    <xf numFmtId="0" fontId="17" fillId="6" borderId="24" xfId="0" applyFont="1" applyFill="1" applyBorder="1" applyAlignment="1">
      <alignment horizontal="center"/>
    </xf>
    <xf numFmtId="0" fontId="17" fillId="6" borderId="46" xfId="0" applyFont="1" applyFill="1" applyBorder="1" applyAlignment="1">
      <alignment horizontal="center"/>
    </xf>
    <xf numFmtId="0" fontId="17" fillId="6" borderId="47" xfId="0" applyFont="1" applyFill="1" applyBorder="1" applyAlignment="1">
      <alignment horizontal="center"/>
    </xf>
    <xf numFmtId="167" fontId="3" fillId="0" borderId="28" xfId="12" applyNumberFormat="1" applyFont="1" applyFill="1" applyBorder="1" applyProtection="1">
      <protection locked="0"/>
    </xf>
  </cellXfs>
  <cellStyles count="16">
    <cellStyle name="Hipervínculo" xfId="4" builtinId="8" hidden="1"/>
    <cellStyle name="Hipervínculo" xfId="6" builtinId="8" hidden="1"/>
    <cellStyle name="Hipervínculo" xfId="8" builtinId="8" hidden="1"/>
    <cellStyle name="Hipervínculo" xfId="10"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Millares" xfId="14" builtinId="3"/>
    <cellStyle name="Millares [0]" xfId="15" builtinId="6"/>
    <cellStyle name="Normal" xfId="0" builtinId="0"/>
    <cellStyle name="Normal 2" xfId="1"/>
    <cellStyle name="Normal 2 2" xfId="13"/>
    <cellStyle name="Normal 3" xfId="2"/>
    <cellStyle name="Porcentaje" xfId="12" builtinId="5"/>
    <cellStyle name="Porcentaje 2" xfId="3"/>
  </cellStyles>
  <dxfs count="4">
    <dxf>
      <font>
        <b/>
        <i val="0"/>
        <color auto="1"/>
      </font>
      <fill>
        <patternFill>
          <fgColor auto="1"/>
          <bgColor rgb="FFFF7C80"/>
        </patternFill>
      </fill>
    </dxf>
    <dxf>
      <font>
        <b/>
        <i val="0"/>
      </font>
      <fill>
        <patternFill>
          <bgColor theme="7" tint="0.39994506668294322"/>
        </patternFill>
      </fill>
    </dxf>
    <dxf>
      <font>
        <b/>
        <i val="0"/>
      </font>
      <fill>
        <patternFill>
          <bgColor theme="9" tint="0.39994506668294322"/>
        </patternFill>
      </fill>
    </dxf>
    <dxf>
      <fill>
        <patternFill patternType="none">
          <bgColor auto="1"/>
        </patternFill>
      </fill>
    </dxf>
  </dxfs>
  <tableStyles count="0" defaultTableStyle="TableStyleMedium9" defaultPivotStyle="PivotStyleMedium7"/>
  <colors>
    <mruColors>
      <color rgb="FFFF7C80"/>
      <color rgb="FFFFA7AE"/>
      <color rgb="FFFF8B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317500</xdr:colOff>
      <xdr:row>1</xdr:row>
      <xdr:rowOff>127000</xdr:rowOff>
    </xdr:from>
    <xdr:to>
      <xdr:col>1</xdr:col>
      <xdr:colOff>1257300</xdr:colOff>
      <xdr:row>4</xdr:row>
      <xdr:rowOff>162680</xdr:rowOff>
    </xdr:to>
    <xdr:pic>
      <xdr:nvPicPr>
        <xdr:cNvPr id="2" name="3 Imagen" descr="CG268.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190500"/>
          <a:ext cx="9398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599722</xdr:colOff>
      <xdr:row>1</xdr:row>
      <xdr:rowOff>166511</xdr:rowOff>
    </xdr:from>
    <xdr:to>
      <xdr:col>1</xdr:col>
      <xdr:colOff>1636889</xdr:colOff>
      <xdr:row>3</xdr:row>
      <xdr:rowOff>509412</xdr:rowOff>
    </xdr:to>
    <xdr:pic>
      <xdr:nvPicPr>
        <xdr:cNvPr id="2" name="Picture 2" descr="Resultado de imagen para instituto distrital de turism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 y="364067"/>
          <a:ext cx="1037167" cy="794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2527300</xdr:colOff>
      <xdr:row>13</xdr:row>
      <xdr:rowOff>558800</xdr:rowOff>
    </xdr:from>
    <xdr:to>
      <xdr:col>2</xdr:col>
      <xdr:colOff>3556000</xdr:colOff>
      <xdr:row>13</xdr:row>
      <xdr:rowOff>838200</xdr:rowOff>
    </xdr:to>
    <xdr:pic>
      <xdr:nvPicPr>
        <xdr:cNvPr id="2" name="Imagen 1"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7400" y="5880100"/>
          <a:ext cx="1028700"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bogotaturismo.gov.co/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rena/Desktop/Hoja%20de%20vida%20Indicador%20actualizada%201307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mora/Downloads/2.%20Calidad%20digitalizaci&#243;n%20m&#243;dulo%20CORDIS%20-%204%20Trimestre%202019%20(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territorios_x000D_turísticos identificados</v>
          </cell>
          <cell r="V7" t="str">
            <v>05</v>
          </cell>
        </row>
        <row r="8">
          <cell r="Q8" t="str">
            <v>245-Incubar 120 empresas prestadoras de servicios turísticos, dentro de las cuales 10 son de vendedores_x000D_informales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oferta_x000D_turística y cultural de la ciudad</v>
          </cell>
          <cell r="V10" t="str">
            <v>08</v>
          </cell>
        </row>
        <row r="11">
          <cell r="Q11" t="str">
            <v>248-Afianzar 6 clúster turísticos en la ciudad de Bogotá, que recojan cerca de 200 unidades productivas_x000D_dándole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como_x000D_diferenciador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H28"/>
  <sheetViews>
    <sheetView showGridLines="0" topLeftCell="A3" zoomScale="98" zoomScaleNormal="133" zoomScalePageLayoutView="91" workbookViewId="0">
      <selection activeCell="E9" sqref="E9:H13"/>
    </sheetView>
  </sheetViews>
  <sheetFormatPr baseColWidth="10" defaultColWidth="11.5" defaultRowHeight="12.75" x14ac:dyDescent="0.2"/>
  <cols>
    <col min="1" max="1" width="2.125" style="32" customWidth="1"/>
    <col min="2" max="2" width="21.375" style="47" customWidth="1"/>
    <col min="3" max="3" width="28.375" style="32" customWidth="1"/>
    <col min="4" max="4" width="22.625" style="32" customWidth="1"/>
    <col min="5" max="5" width="13.125" style="32" customWidth="1"/>
    <col min="6" max="6" width="9.125" style="32" customWidth="1"/>
    <col min="7" max="7" width="22.375" style="32" customWidth="1"/>
    <col min="8" max="8" width="71.375" style="32" customWidth="1"/>
    <col min="9" max="9" width="40.5" style="32" customWidth="1"/>
    <col min="10" max="16384" width="11.5" style="32"/>
  </cols>
  <sheetData>
    <row r="1" spans="2:8" ht="12.95" customHeight="1" x14ac:dyDescent="0.2"/>
    <row r="2" spans="2:8" ht="12.95" customHeight="1" x14ac:dyDescent="0.2">
      <c r="B2" s="119"/>
      <c r="C2" s="120" t="s">
        <v>0</v>
      </c>
      <c r="D2" s="121"/>
      <c r="E2" s="121"/>
      <c r="F2" s="121"/>
      <c r="G2" s="121"/>
      <c r="H2" s="122"/>
    </row>
    <row r="3" spans="2:8" ht="12.75" customHeight="1" x14ac:dyDescent="0.2">
      <c r="B3" s="119"/>
      <c r="C3" s="123"/>
      <c r="D3" s="124"/>
      <c r="E3" s="124"/>
      <c r="F3" s="124"/>
      <c r="G3" s="124"/>
      <c r="H3" s="125"/>
    </row>
    <row r="4" spans="2:8" ht="32.1" customHeight="1" x14ac:dyDescent="0.2">
      <c r="B4" s="119"/>
      <c r="C4" s="123"/>
      <c r="D4" s="124"/>
      <c r="E4" s="124"/>
      <c r="F4" s="124"/>
      <c r="G4" s="124"/>
      <c r="H4" s="125"/>
    </row>
    <row r="5" spans="2:8" ht="27.75" customHeight="1" x14ac:dyDescent="0.2">
      <c r="B5" s="119"/>
      <c r="C5" s="126"/>
      <c r="D5" s="127"/>
      <c r="E5" s="127"/>
      <c r="F5" s="127"/>
      <c r="G5" s="127"/>
      <c r="H5" s="128"/>
    </row>
    <row r="6" spans="2:8" x14ac:dyDescent="0.2">
      <c r="B6" s="48"/>
      <c r="C6" s="42"/>
      <c r="D6" s="42"/>
      <c r="E6" s="42"/>
      <c r="F6" s="42"/>
      <c r="G6" s="42"/>
      <c r="H6" s="43"/>
    </row>
    <row r="7" spans="2:8" ht="15.75" x14ac:dyDescent="0.2">
      <c r="B7" s="49"/>
      <c r="C7" s="56"/>
      <c r="D7" s="46" t="s">
        <v>1</v>
      </c>
      <c r="E7" s="44"/>
      <c r="F7" s="44"/>
      <c r="G7" s="44"/>
      <c r="H7" s="45"/>
    </row>
    <row r="8" spans="2:8" ht="15.95" customHeight="1" x14ac:dyDescent="0.2">
      <c r="B8" s="50" t="s">
        <v>147</v>
      </c>
      <c r="C8" s="129" t="s">
        <v>178</v>
      </c>
      <c r="D8" s="130"/>
      <c r="E8" s="130"/>
      <c r="F8" s="130"/>
      <c r="G8" s="130"/>
      <c r="H8" s="131"/>
    </row>
    <row r="9" spans="2:8" ht="90" customHeight="1" x14ac:dyDescent="0.2">
      <c r="B9" s="51" t="s">
        <v>2</v>
      </c>
      <c r="C9" s="33" t="s">
        <v>21</v>
      </c>
      <c r="D9" s="34" t="s">
        <v>3</v>
      </c>
      <c r="E9" s="116" t="s">
        <v>65</v>
      </c>
      <c r="F9" s="117"/>
      <c r="G9" s="117"/>
      <c r="H9" s="118"/>
    </row>
    <row r="10" spans="2:8" ht="24" customHeight="1" x14ac:dyDescent="0.2">
      <c r="B10" s="52" t="s">
        <v>4</v>
      </c>
      <c r="C10" s="33" t="s">
        <v>192</v>
      </c>
      <c r="D10" s="34" t="s">
        <v>5</v>
      </c>
      <c r="E10" s="116" t="s">
        <v>187</v>
      </c>
      <c r="F10" s="117"/>
      <c r="G10" s="117"/>
      <c r="H10" s="118"/>
    </row>
    <row r="11" spans="2:8" ht="15.75" x14ac:dyDescent="0.2">
      <c r="B11" s="53" t="s">
        <v>6</v>
      </c>
      <c r="C11" s="35" t="s">
        <v>149</v>
      </c>
      <c r="D11" s="36" t="s">
        <v>7</v>
      </c>
      <c r="E11" s="116" t="s">
        <v>83</v>
      </c>
      <c r="F11" s="117"/>
      <c r="G11" s="117"/>
      <c r="H11" s="118"/>
    </row>
    <row r="12" spans="2:8" ht="15" customHeight="1" x14ac:dyDescent="0.25">
      <c r="B12" s="137" t="s">
        <v>8</v>
      </c>
      <c r="C12" s="139">
        <v>4223095</v>
      </c>
      <c r="D12" s="141" t="s">
        <v>9</v>
      </c>
      <c r="E12" s="57" t="s">
        <v>172</v>
      </c>
      <c r="F12" s="37" t="s">
        <v>188</v>
      </c>
      <c r="G12" s="59"/>
      <c r="H12" s="143" t="s">
        <v>163</v>
      </c>
    </row>
    <row r="13" spans="2:8" ht="15.75" x14ac:dyDescent="0.25">
      <c r="B13" s="138"/>
      <c r="C13" s="140"/>
      <c r="D13" s="142"/>
      <c r="E13" s="58" t="s">
        <v>164</v>
      </c>
      <c r="F13" s="38" t="s">
        <v>189</v>
      </c>
      <c r="G13" s="60"/>
      <c r="H13" s="144"/>
    </row>
    <row r="14" spans="2:8" ht="15.75" x14ac:dyDescent="0.2">
      <c r="B14" s="54" t="s">
        <v>10</v>
      </c>
      <c r="C14" s="95">
        <v>8292810</v>
      </c>
      <c r="D14" s="54" t="s">
        <v>11</v>
      </c>
      <c r="E14" s="135" t="s">
        <v>156</v>
      </c>
      <c r="F14" s="136"/>
      <c r="G14" s="61" t="s">
        <v>12</v>
      </c>
      <c r="H14" s="92" t="s">
        <v>78</v>
      </c>
    </row>
    <row r="15" spans="2:8" ht="21" customHeight="1" x14ac:dyDescent="0.2">
      <c r="B15" s="53" t="s">
        <v>13</v>
      </c>
      <c r="C15" s="132" t="s">
        <v>40</v>
      </c>
      <c r="D15" s="133"/>
      <c r="E15" s="133"/>
      <c r="F15" s="133"/>
      <c r="G15" s="133"/>
      <c r="H15" s="134"/>
    </row>
    <row r="17" spans="2:8" ht="41.1" customHeight="1" x14ac:dyDescent="0.25">
      <c r="B17" s="55" t="s">
        <v>14</v>
      </c>
      <c r="C17" s="1" t="s">
        <v>199</v>
      </c>
      <c r="D17" s="39"/>
      <c r="E17" s="39"/>
      <c r="F17" s="39"/>
      <c r="G17" s="39"/>
      <c r="H17" s="39"/>
    </row>
    <row r="18" spans="2:8" ht="15" x14ac:dyDescent="0.25">
      <c r="B18" s="55" t="s">
        <v>15</v>
      </c>
      <c r="C18" s="2" t="s">
        <v>200</v>
      </c>
      <c r="D18" s="40"/>
      <c r="E18" s="40"/>
      <c r="F18" s="40"/>
      <c r="G18" s="40"/>
    </row>
    <row r="19" spans="2:8" ht="15" x14ac:dyDescent="0.25">
      <c r="B19" s="55" t="s">
        <v>16</v>
      </c>
      <c r="C19" s="2" t="s">
        <v>200</v>
      </c>
      <c r="D19" s="40"/>
      <c r="E19" s="40"/>
      <c r="F19" s="40"/>
      <c r="G19" s="40"/>
      <c r="H19" s="40"/>
    </row>
    <row r="20" spans="2:8" x14ac:dyDescent="0.2">
      <c r="C20" s="41"/>
      <c r="D20" s="41"/>
      <c r="E20" s="41"/>
    </row>
    <row r="28" spans="2:8" x14ac:dyDescent="0.2">
      <c r="G28" s="47"/>
    </row>
  </sheetData>
  <mergeCells count="12">
    <mergeCell ref="C15:H15"/>
    <mergeCell ref="E14:F14"/>
    <mergeCell ref="B12:B13"/>
    <mergeCell ref="C12:C13"/>
    <mergeCell ref="D12:D13"/>
    <mergeCell ref="H12:H13"/>
    <mergeCell ref="E10:H10"/>
    <mergeCell ref="E11:H11"/>
    <mergeCell ref="B2:B5"/>
    <mergeCell ref="C2:H5"/>
    <mergeCell ref="C8:H8"/>
    <mergeCell ref="E9:H9"/>
  </mergeCells>
  <phoneticPr fontId="12" type="noConversion"/>
  <pageMargins left="0.39000000000000007" right="0.39000000000000007" top="1" bottom="1" header="0.30000000000000004" footer="0.30000000000000004"/>
  <pageSetup scale="91" orientation="landscape" r:id="rId1"/>
  <headerFooter>
    <oddFooter>&amp;LDE-F06-V7&amp;RPágina 1 de 1</odd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Fuente!$A$3:$A$17</xm:f>
          </x14:formula1>
          <xm:sqref>C9</xm:sqref>
        </x14:dataValidation>
        <x14:dataValidation type="list" allowBlank="1" showInputMessage="1" showErrorMessage="1">
          <x14:formula1>
            <xm:f>Fuente!$D$20:$D$25</xm:f>
          </x14:formula1>
          <xm:sqref>C11</xm:sqref>
        </x14:dataValidation>
        <x14:dataValidation type="list" allowBlank="1" showInputMessage="1" showErrorMessage="1">
          <x14:formula1>
            <xm:f>Fuente!$G$20:$G$22</xm:f>
          </x14:formula1>
          <xm:sqref>E14:F14</xm:sqref>
        </x14:dataValidation>
        <x14:dataValidation type="list" allowBlank="1" showInputMessage="1" showErrorMessage="1">
          <x14:formula1>
            <xm:f>Fuente!$B$3:$B$17</xm:f>
          </x14:formula1>
          <xm:sqref>E9:H9</xm:sqref>
        </x14:dataValidation>
        <x14:dataValidation type="list" allowBlank="1" showInputMessage="1" showErrorMessage="1">
          <x14:formula1>
            <xm:f>Fuente!$B$20:$B$26</xm:f>
          </x14:formula1>
          <xm:sqref>H14</xm:sqref>
        </x14:dataValidation>
        <x14:dataValidation type="list" allowBlank="1" showInputMessage="1" showErrorMessage="1">
          <x14:formula1>
            <xm:f>Fuente!$B$29:$B$32</xm:f>
          </x14:formula1>
          <xm:sqref>E11:H11</xm:sqref>
        </x14:dataValidation>
        <x14:dataValidation type="list" allowBlank="1" showInputMessage="1" showErrorMessage="1">
          <x14:formula1>
            <xm:f>Fuente!$A$20:$A$30</xm:f>
          </x14:formula1>
          <xm:sqref>C15:H15</xm:sqref>
        </x14:dataValidation>
        <x14:dataValidation type="list" allowBlank="1" showInputMessage="1" showErrorMessage="1">
          <x14:formula1>
            <xm:f>Fuente!$D$29:$D$43</xm:f>
          </x14:formula1>
          <xm:sqref>C8:H8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B1:S200"/>
  <sheetViews>
    <sheetView showGridLines="0" tabSelected="1" topLeftCell="B10" zoomScale="61" zoomScaleNormal="90" workbookViewId="0">
      <selection activeCell="C30" sqref="C30:P30"/>
    </sheetView>
  </sheetViews>
  <sheetFormatPr baseColWidth="10" defaultColWidth="14.5" defaultRowHeight="15.75" x14ac:dyDescent="0.25"/>
  <cols>
    <col min="1" max="1" width="3.375" style="17" customWidth="1"/>
    <col min="2" max="2" width="56.125" style="17" customWidth="1"/>
    <col min="3" max="3" width="31.375" style="17" customWidth="1"/>
    <col min="4" max="4" width="22.875" style="17" customWidth="1"/>
    <col min="5" max="16" width="12.875" style="17" customWidth="1"/>
    <col min="17" max="16384" width="14.5" style="17"/>
  </cols>
  <sheetData>
    <row r="1" spans="2:18" s="62" customFormat="1" ht="14.1" customHeight="1" x14ac:dyDescent="0.25"/>
    <row r="2" spans="2:18" s="62" customFormat="1" x14ac:dyDescent="0.25">
      <c r="B2" s="145"/>
      <c r="C2" s="146" t="s">
        <v>118</v>
      </c>
      <c r="D2" s="147"/>
      <c r="E2" s="147"/>
      <c r="F2" s="147"/>
      <c r="G2" s="147"/>
      <c r="H2" s="147"/>
      <c r="I2" s="147"/>
      <c r="J2" s="147"/>
      <c r="K2" s="147"/>
      <c r="L2" s="147"/>
      <c r="M2" s="147"/>
      <c r="N2" s="147"/>
      <c r="O2" s="147"/>
      <c r="P2" s="148"/>
    </row>
    <row r="3" spans="2:18" s="62" customFormat="1" ht="20.25" customHeight="1" x14ac:dyDescent="0.25">
      <c r="B3" s="145"/>
      <c r="C3" s="149"/>
      <c r="D3" s="150"/>
      <c r="E3" s="150"/>
      <c r="F3" s="150"/>
      <c r="G3" s="150"/>
      <c r="H3" s="150"/>
      <c r="I3" s="150"/>
      <c r="J3" s="150"/>
      <c r="K3" s="150"/>
      <c r="L3" s="150"/>
      <c r="M3" s="150"/>
      <c r="N3" s="150"/>
      <c r="O3" s="150"/>
      <c r="P3" s="151"/>
    </row>
    <row r="4" spans="2:18" s="62" customFormat="1" ht="53.1" customHeight="1" x14ac:dyDescent="0.25">
      <c r="B4" s="145"/>
      <c r="C4" s="149"/>
      <c r="D4" s="150"/>
      <c r="E4" s="150"/>
      <c r="F4" s="150"/>
      <c r="G4" s="150"/>
      <c r="H4" s="150"/>
      <c r="I4" s="150"/>
      <c r="J4" s="150"/>
      <c r="K4" s="150"/>
      <c r="L4" s="150"/>
      <c r="M4" s="150"/>
      <c r="N4" s="150"/>
      <c r="O4" s="150"/>
      <c r="P4" s="151"/>
    </row>
    <row r="5" spans="2:18" s="62" customFormat="1" x14ac:dyDescent="0.25">
      <c r="B5" s="152"/>
      <c r="C5" s="153"/>
      <c r="D5" s="153"/>
      <c r="E5" s="153"/>
      <c r="F5" s="153"/>
      <c r="G5" s="153"/>
      <c r="H5" s="153"/>
      <c r="I5" s="153"/>
      <c r="J5" s="153"/>
      <c r="K5" s="153"/>
      <c r="L5" s="153"/>
      <c r="M5" s="153"/>
      <c r="N5" s="153"/>
      <c r="O5" s="153"/>
      <c r="P5" s="154"/>
    </row>
    <row r="6" spans="2:18" x14ac:dyDescent="0.25">
      <c r="B6" s="18" t="s">
        <v>99</v>
      </c>
      <c r="C6" s="159" t="str">
        <f>IFERROR('1. Hoja de Vida'!C10,"")</f>
        <v>Pasajeros al año en Aeropuerto El Dorado</v>
      </c>
      <c r="D6" s="160"/>
      <c r="E6" s="160"/>
      <c r="F6" s="160"/>
      <c r="G6" s="160"/>
      <c r="H6" s="160"/>
      <c r="I6" s="160"/>
      <c r="J6" s="160"/>
      <c r="K6" s="160"/>
      <c r="L6" s="160"/>
      <c r="M6" s="160"/>
      <c r="N6" s="160"/>
      <c r="O6" s="160"/>
      <c r="P6" s="161"/>
    </row>
    <row r="7" spans="2:18" ht="20.100000000000001" customHeight="1" x14ac:dyDescent="0.25">
      <c r="B7" s="19" t="s">
        <v>100</v>
      </c>
      <c r="C7" s="168" t="s">
        <v>40</v>
      </c>
      <c r="D7" s="169"/>
      <c r="E7" s="169"/>
      <c r="F7" s="169"/>
      <c r="G7" s="169"/>
      <c r="H7" s="169"/>
      <c r="I7" s="169"/>
      <c r="J7" s="169"/>
      <c r="K7" s="169"/>
      <c r="L7" s="169"/>
      <c r="M7" s="169"/>
      <c r="N7" s="169"/>
      <c r="O7" s="169"/>
      <c r="P7" s="170"/>
    </row>
    <row r="8" spans="2:18" ht="15.95" customHeight="1" x14ac:dyDescent="0.25">
      <c r="B8" s="63" t="s">
        <v>101</v>
      </c>
      <c r="C8" s="168" t="s">
        <v>95</v>
      </c>
      <c r="D8" s="169"/>
      <c r="E8" s="169"/>
      <c r="F8" s="169"/>
      <c r="G8" s="169"/>
      <c r="H8" s="169"/>
      <c r="I8" s="169"/>
      <c r="J8" s="186"/>
      <c r="K8" s="184" t="s">
        <v>98</v>
      </c>
      <c r="L8" s="185"/>
      <c r="M8" s="162">
        <v>44498</v>
      </c>
      <c r="N8" s="163"/>
      <c r="O8" s="163"/>
      <c r="P8" s="164"/>
    </row>
    <row r="9" spans="2:18" x14ac:dyDescent="0.25">
      <c r="B9" s="63" t="s">
        <v>102</v>
      </c>
      <c r="C9" s="168" t="s">
        <v>196</v>
      </c>
      <c r="D9" s="169"/>
      <c r="E9" s="169"/>
      <c r="F9" s="169"/>
      <c r="G9" s="169"/>
      <c r="H9" s="169"/>
      <c r="I9" s="169"/>
      <c r="J9" s="169"/>
      <c r="K9" s="169"/>
      <c r="L9" s="169"/>
      <c r="M9" s="169"/>
      <c r="N9" s="169"/>
      <c r="O9" s="169"/>
      <c r="P9" s="170"/>
    </row>
    <row r="10" spans="2:18" s="62" customFormat="1" ht="6.95" customHeight="1" x14ac:dyDescent="0.25">
      <c r="B10" s="174"/>
      <c r="C10" s="175"/>
      <c r="D10" s="175"/>
      <c r="E10" s="175"/>
      <c r="F10" s="175"/>
      <c r="G10" s="175"/>
      <c r="H10" s="175"/>
      <c r="I10" s="175"/>
      <c r="J10" s="175"/>
      <c r="K10" s="175"/>
      <c r="L10" s="175"/>
      <c r="M10" s="175"/>
      <c r="N10" s="175"/>
      <c r="O10" s="175"/>
      <c r="P10" s="176"/>
    </row>
    <row r="11" spans="2:18" s="62" customFormat="1" x14ac:dyDescent="0.25">
      <c r="B11" s="171" t="s">
        <v>126</v>
      </c>
      <c r="C11" s="172"/>
      <c r="D11" s="172"/>
      <c r="E11" s="172"/>
      <c r="F11" s="172"/>
      <c r="G11" s="172"/>
      <c r="H11" s="172"/>
      <c r="I11" s="172"/>
      <c r="J11" s="172"/>
      <c r="K11" s="172"/>
      <c r="L11" s="172"/>
      <c r="M11" s="172"/>
      <c r="N11" s="172"/>
      <c r="O11" s="172"/>
      <c r="P11" s="173"/>
    </row>
    <row r="12" spans="2:18" s="62" customFormat="1" ht="15.95" customHeight="1" x14ac:dyDescent="0.25">
      <c r="B12" s="178" t="s">
        <v>160</v>
      </c>
      <c r="C12" s="177" t="s">
        <v>161</v>
      </c>
      <c r="D12" s="177"/>
      <c r="E12" s="165" t="s">
        <v>127</v>
      </c>
      <c r="F12" s="166"/>
      <c r="G12" s="166"/>
      <c r="H12" s="166"/>
      <c r="I12" s="166"/>
      <c r="J12" s="166"/>
      <c r="K12" s="166"/>
      <c r="L12" s="166"/>
      <c r="M12" s="166"/>
      <c r="N12" s="166"/>
      <c r="O12" s="166"/>
      <c r="P12" s="167"/>
      <c r="Q12" s="103"/>
      <c r="R12" s="103"/>
    </row>
    <row r="13" spans="2:18" s="62" customFormat="1" x14ac:dyDescent="0.25">
      <c r="B13" s="179"/>
      <c r="C13" s="177"/>
      <c r="D13" s="177"/>
      <c r="E13" s="64" t="s">
        <v>88</v>
      </c>
      <c r="F13" s="102" t="s">
        <v>103</v>
      </c>
      <c r="G13" s="65" t="s">
        <v>104</v>
      </c>
      <c r="H13" s="65" t="s">
        <v>105</v>
      </c>
      <c r="I13" s="65" t="s">
        <v>106</v>
      </c>
      <c r="J13" s="65" t="s">
        <v>107</v>
      </c>
      <c r="K13" s="65" t="s">
        <v>108</v>
      </c>
      <c r="L13" s="65" t="s">
        <v>109</v>
      </c>
      <c r="M13" s="65" t="s">
        <v>110</v>
      </c>
      <c r="N13" s="65" t="s">
        <v>111</v>
      </c>
      <c r="O13" s="65" t="s">
        <v>112</v>
      </c>
      <c r="P13" s="106" t="s">
        <v>113</v>
      </c>
      <c r="Q13" s="103"/>
      <c r="R13" s="103"/>
    </row>
    <row r="14" spans="2:18" ht="33" customHeight="1" x14ac:dyDescent="0.25">
      <c r="B14" s="83" t="str">
        <f>IFERROR('1. Hoja de Vida'!F12,"")</f>
        <v xml:space="preserve">Número de pasajeros en Aeropuerto el Dorado </v>
      </c>
      <c r="C14" s="187" t="s">
        <v>190</v>
      </c>
      <c r="D14" s="187"/>
      <c r="E14" s="100">
        <v>569862</v>
      </c>
      <c r="F14" s="100">
        <v>478507</v>
      </c>
      <c r="G14" s="100">
        <v>594825</v>
      </c>
      <c r="H14" s="100">
        <v>521165</v>
      </c>
      <c r="I14" s="100">
        <v>540035</v>
      </c>
      <c r="J14" s="100">
        <v>742557</v>
      </c>
      <c r="K14" s="100">
        <v>875035</v>
      </c>
      <c r="L14" s="100">
        <v>894479</v>
      </c>
      <c r="M14" s="100">
        <v>868862</v>
      </c>
      <c r="N14" s="100">
        <v>931139</v>
      </c>
      <c r="O14" s="224"/>
      <c r="P14" s="93"/>
      <c r="Q14" s="104"/>
      <c r="R14" s="104"/>
    </row>
    <row r="15" spans="2:18" ht="30" customHeight="1" x14ac:dyDescent="0.25">
      <c r="B15" s="83" t="str">
        <f>IFERROR('1. Hoja de Vida'!F13,"")</f>
        <v>Número de pasajeros en Aeropuerto que espera</v>
      </c>
      <c r="C15" s="187" t="s">
        <v>191</v>
      </c>
      <c r="D15" s="187"/>
      <c r="E15" s="100">
        <v>768890</v>
      </c>
      <c r="F15" s="100">
        <v>753422</v>
      </c>
      <c r="G15" s="100">
        <v>422248</v>
      </c>
      <c r="H15" s="100">
        <v>486791</v>
      </c>
      <c r="I15" s="100">
        <v>549526</v>
      </c>
      <c r="J15" s="100">
        <v>586967</v>
      </c>
      <c r="K15" s="100">
        <v>642573</v>
      </c>
      <c r="L15" s="100">
        <v>710000</v>
      </c>
      <c r="M15" s="100">
        <v>677804</v>
      </c>
      <c r="N15" s="100">
        <v>792094</v>
      </c>
      <c r="O15" s="100">
        <v>897959</v>
      </c>
      <c r="P15" s="100">
        <v>1004536</v>
      </c>
      <c r="Q15" s="104"/>
      <c r="R15" s="104"/>
    </row>
    <row r="16" spans="2:18" x14ac:dyDescent="0.25">
      <c r="B16" s="180" t="s">
        <v>124</v>
      </c>
      <c r="C16" s="180"/>
      <c r="D16" s="180"/>
      <c r="E16" s="20"/>
      <c r="F16" s="21"/>
      <c r="G16" s="21"/>
      <c r="H16" s="21"/>
      <c r="I16" s="21"/>
      <c r="J16" s="21"/>
      <c r="K16" s="21"/>
      <c r="L16" s="21"/>
      <c r="M16" s="21"/>
      <c r="N16" s="21"/>
      <c r="O16" s="21"/>
      <c r="P16" s="22"/>
      <c r="Q16" s="115"/>
      <c r="R16" s="105"/>
    </row>
    <row r="17" spans="2:19" x14ac:dyDescent="0.25">
      <c r="B17" s="180" t="s">
        <v>130</v>
      </c>
      <c r="C17" s="180"/>
      <c r="D17" s="180"/>
      <c r="E17" s="87">
        <f>IFERROR((E14/E15),"")</f>
        <v>0.74114892897553619</v>
      </c>
      <c r="F17" s="87">
        <f>IFERROR((F14/F15),"")</f>
        <v>0.63511153112067342</v>
      </c>
      <c r="G17" s="87">
        <f t="shared" ref="G17:P17" si="0">IFERROR((G14/G15),"")</f>
        <v>1.4087100471760672</v>
      </c>
      <c r="H17" s="87">
        <f t="shared" si="0"/>
        <v>1.0706134665595708</v>
      </c>
      <c r="I17" s="87">
        <f t="shared" si="0"/>
        <v>0.98272875168781826</v>
      </c>
      <c r="J17" s="87">
        <f t="shared" si="0"/>
        <v>1.2650745271880701</v>
      </c>
      <c r="K17" s="87">
        <f t="shared" si="0"/>
        <v>1.3617674567714486</v>
      </c>
      <c r="L17" s="87">
        <f t="shared" si="0"/>
        <v>1.2598295774647887</v>
      </c>
      <c r="M17" s="87">
        <f t="shared" si="0"/>
        <v>1.2818779470171318</v>
      </c>
      <c r="N17" s="87">
        <f t="shared" si="0"/>
        <v>1.1755410342711849</v>
      </c>
      <c r="O17" s="87">
        <f t="shared" si="0"/>
        <v>0</v>
      </c>
      <c r="P17" s="88">
        <f t="shared" si="0"/>
        <v>0</v>
      </c>
      <c r="Q17" s="113"/>
      <c r="R17" s="101"/>
    </row>
    <row r="18" spans="2:19" s="62" customFormat="1" x14ac:dyDescent="0.25">
      <c r="B18" s="66"/>
      <c r="C18" s="67"/>
      <c r="D18" s="67"/>
      <c r="E18" s="67"/>
      <c r="F18" s="67"/>
      <c r="G18" s="67"/>
      <c r="H18" s="67"/>
      <c r="I18" s="67"/>
      <c r="J18" s="67"/>
      <c r="K18" s="112"/>
      <c r="L18" s="67"/>
      <c r="M18" s="67"/>
      <c r="N18" s="67"/>
      <c r="O18" s="67"/>
      <c r="P18" s="68"/>
    </row>
    <row r="19" spans="2:19" s="62" customFormat="1" x14ac:dyDescent="0.25">
      <c r="B19" s="181" t="s">
        <v>89</v>
      </c>
      <c r="C19" s="182"/>
      <c r="D19" s="182"/>
      <c r="E19" s="182"/>
      <c r="F19" s="182"/>
      <c r="G19" s="182"/>
      <c r="H19" s="182"/>
      <c r="I19" s="182"/>
      <c r="J19" s="182"/>
      <c r="K19" s="182"/>
      <c r="L19" s="182"/>
      <c r="M19" s="182"/>
      <c r="N19" s="182"/>
      <c r="O19" s="182"/>
      <c r="P19" s="183"/>
    </row>
    <row r="20" spans="2:19" x14ac:dyDescent="0.25">
      <c r="B20" s="188" t="s">
        <v>142</v>
      </c>
      <c r="C20" s="189"/>
      <c r="D20" s="189"/>
      <c r="E20" s="189"/>
      <c r="F20" s="189"/>
      <c r="G20" s="190"/>
      <c r="H20" s="194" t="s">
        <v>129</v>
      </c>
      <c r="I20" s="194"/>
      <c r="J20" s="194"/>
      <c r="K20" s="194"/>
      <c r="L20" s="195" t="s">
        <v>90</v>
      </c>
      <c r="M20" s="195"/>
      <c r="N20" s="195"/>
      <c r="O20" s="195"/>
      <c r="P20" s="195"/>
    </row>
    <row r="21" spans="2:19" ht="24" customHeight="1" x14ac:dyDescent="0.25">
      <c r="B21" s="191"/>
      <c r="C21" s="192"/>
      <c r="D21" s="192"/>
      <c r="E21" s="192"/>
      <c r="F21" s="192"/>
      <c r="G21" s="193"/>
      <c r="H21" s="84" t="s">
        <v>93</v>
      </c>
      <c r="I21" s="84" t="s">
        <v>114</v>
      </c>
      <c r="J21" s="84" t="s">
        <v>95</v>
      </c>
      <c r="K21" s="84" t="s">
        <v>96</v>
      </c>
      <c r="L21" s="85" t="s">
        <v>91</v>
      </c>
      <c r="M21" s="196" t="s">
        <v>92</v>
      </c>
      <c r="N21" s="196"/>
      <c r="O21" s="196"/>
      <c r="P21" s="196"/>
    </row>
    <row r="22" spans="2:19" ht="20.100000000000001" customHeight="1" x14ac:dyDescent="0.25">
      <c r="B22" s="205" t="s">
        <v>128</v>
      </c>
      <c r="C22" s="206"/>
      <c r="D22" s="206"/>
      <c r="E22" s="206"/>
      <c r="F22" s="206"/>
      <c r="G22" s="207"/>
      <c r="H22" s="26">
        <f>IFERROR(AVERAGE(E17:G17),"")</f>
        <v>0.92832350242409234</v>
      </c>
      <c r="I22" s="26">
        <f>IFERROR(AVERAGE(H17:J17),"")</f>
        <v>1.1061389151451531</v>
      </c>
      <c r="J22" s="26">
        <f>IFERROR(AVERAGE(K17:M17),"")</f>
        <v>1.3011583270844564</v>
      </c>
      <c r="K22" s="26">
        <f>IFERROR(AVERAGE(N17:P17),"")</f>
        <v>0.3918470114237283</v>
      </c>
      <c r="L22" s="86"/>
      <c r="M22" s="197"/>
      <c r="N22" s="197"/>
      <c r="O22" s="197"/>
      <c r="P22" s="197"/>
    </row>
    <row r="23" spans="2:19" ht="20.100000000000001" customHeight="1" x14ac:dyDescent="0.25">
      <c r="B23" s="208" t="s">
        <v>125</v>
      </c>
      <c r="C23" s="209"/>
      <c r="D23" s="209"/>
      <c r="E23" s="209"/>
      <c r="F23" s="209"/>
      <c r="G23" s="210"/>
      <c r="H23" s="202">
        <f>IFERROR(SUM(E14:P14)/SUM(E15:P15),"")</f>
        <v>0.84609028785176554</v>
      </c>
      <c r="I23" s="203"/>
      <c r="J23" s="203"/>
      <c r="K23" s="204"/>
      <c r="L23" s="86"/>
      <c r="M23" s="197"/>
      <c r="N23" s="197"/>
      <c r="O23" s="197"/>
      <c r="P23" s="197"/>
    </row>
    <row r="24" spans="2:19" ht="9.9499999999999993" customHeight="1" x14ac:dyDescent="0.25">
      <c r="B24" s="23"/>
      <c r="C24" s="24"/>
      <c r="D24" s="24"/>
      <c r="E24" s="24"/>
      <c r="F24" s="24"/>
      <c r="G24" s="24"/>
      <c r="H24" s="24"/>
      <c r="I24" s="24"/>
      <c r="J24" s="24"/>
      <c r="K24" s="24"/>
      <c r="L24" s="24"/>
      <c r="M24" s="24"/>
      <c r="N24" s="24"/>
      <c r="O24" s="24"/>
      <c r="P24" s="25"/>
    </row>
    <row r="25" spans="2:19" x14ac:dyDescent="0.25">
      <c r="B25" s="199" t="s">
        <v>138</v>
      </c>
      <c r="C25" s="200"/>
      <c r="D25" s="200"/>
      <c r="E25" s="200"/>
      <c r="F25" s="200"/>
      <c r="G25" s="200"/>
      <c r="H25" s="200"/>
      <c r="I25" s="200"/>
      <c r="J25" s="200"/>
      <c r="K25" s="200"/>
      <c r="L25" s="200"/>
      <c r="M25" s="200"/>
      <c r="N25" s="200"/>
      <c r="O25" s="200"/>
      <c r="P25" s="201"/>
      <c r="R25" s="107"/>
      <c r="S25" s="108"/>
    </row>
    <row r="26" spans="2:19" ht="83.25" customHeight="1" x14ac:dyDescent="0.25">
      <c r="B26" s="109" t="s">
        <v>193</v>
      </c>
      <c r="C26" s="213" t="s">
        <v>201</v>
      </c>
      <c r="D26" s="214"/>
      <c r="E26" s="214"/>
      <c r="F26" s="214"/>
      <c r="G26" s="214"/>
      <c r="H26" s="214"/>
      <c r="I26" s="214"/>
      <c r="J26" s="214"/>
      <c r="K26" s="214"/>
      <c r="L26" s="214"/>
      <c r="M26" s="214"/>
      <c r="N26" s="214"/>
      <c r="O26" s="214"/>
      <c r="P26" s="215"/>
      <c r="R26" s="107"/>
      <c r="S26" s="108"/>
    </row>
    <row r="27" spans="2:19" ht="50.25" customHeight="1" x14ac:dyDescent="0.25">
      <c r="B27" s="111" t="s">
        <v>194</v>
      </c>
      <c r="C27" s="216" t="s">
        <v>197</v>
      </c>
      <c r="D27" s="217"/>
      <c r="E27" s="217"/>
      <c r="F27" s="217"/>
      <c r="G27" s="217"/>
      <c r="H27" s="217"/>
      <c r="I27" s="217"/>
      <c r="J27" s="217"/>
      <c r="K27" s="217"/>
      <c r="L27" s="217"/>
      <c r="M27" s="217"/>
      <c r="N27" s="217"/>
      <c r="O27" s="217"/>
      <c r="P27" s="218"/>
      <c r="R27" s="108"/>
      <c r="S27" s="107"/>
    </row>
    <row r="28" spans="2:19" ht="83.25" customHeight="1" x14ac:dyDescent="0.25">
      <c r="B28" s="96" t="s">
        <v>145</v>
      </c>
      <c r="C28" s="155" t="s">
        <v>202</v>
      </c>
      <c r="D28" s="156"/>
      <c r="E28" s="156"/>
      <c r="F28" s="156"/>
      <c r="G28" s="156"/>
      <c r="H28" s="156"/>
      <c r="I28" s="156"/>
      <c r="J28" s="156"/>
      <c r="K28" s="156"/>
      <c r="L28" s="156"/>
      <c r="M28" s="156"/>
      <c r="N28" s="156"/>
      <c r="O28" s="156"/>
      <c r="P28" s="157"/>
    </row>
    <row r="29" spans="2:19" ht="39.75" customHeight="1" x14ac:dyDescent="0.25">
      <c r="B29" s="97" t="s">
        <v>146</v>
      </c>
      <c r="C29" s="155" t="s">
        <v>203</v>
      </c>
      <c r="D29" s="156"/>
      <c r="E29" s="156"/>
      <c r="F29" s="156"/>
      <c r="G29" s="156"/>
      <c r="H29" s="156"/>
      <c r="I29" s="156"/>
      <c r="J29" s="156"/>
      <c r="K29" s="156"/>
      <c r="L29" s="156"/>
      <c r="M29" s="156"/>
      <c r="N29" s="156"/>
      <c r="O29" s="156"/>
      <c r="P29" s="157"/>
    </row>
    <row r="30" spans="2:19" ht="50.25" customHeight="1" x14ac:dyDescent="0.25">
      <c r="B30" s="96" t="s">
        <v>195</v>
      </c>
      <c r="C30" s="158" t="s">
        <v>198</v>
      </c>
      <c r="D30" s="211"/>
      <c r="E30" s="211"/>
      <c r="F30" s="211"/>
      <c r="G30" s="211"/>
      <c r="H30" s="211"/>
      <c r="I30" s="211"/>
      <c r="J30" s="211"/>
      <c r="K30" s="211"/>
      <c r="L30" s="211"/>
      <c r="M30" s="211"/>
      <c r="N30" s="211"/>
      <c r="O30" s="211"/>
      <c r="P30" s="212"/>
    </row>
    <row r="31" spans="2:19" s="62" customFormat="1" x14ac:dyDescent="0.25">
      <c r="F31" s="98"/>
      <c r="G31" s="98"/>
    </row>
    <row r="32" spans="2:19" s="62" customFormat="1" x14ac:dyDescent="0.25">
      <c r="B32" s="198" t="s">
        <v>137</v>
      </c>
      <c r="C32" s="198"/>
      <c r="D32" s="69"/>
      <c r="F32" s="98"/>
      <c r="G32" s="99"/>
      <c r="H32" s="98"/>
    </row>
    <row r="33" spans="2:10" s="62" customFormat="1" ht="33.950000000000003" customHeight="1" x14ac:dyDescent="0.25">
      <c r="B33" s="70" t="s">
        <v>135</v>
      </c>
      <c r="C33" s="71" t="s">
        <v>136</v>
      </c>
      <c r="D33" s="72"/>
      <c r="E33" s="110"/>
      <c r="F33" s="98"/>
      <c r="G33" s="94"/>
      <c r="H33" s="98"/>
      <c r="I33" s="114"/>
      <c r="J33" s="94"/>
    </row>
    <row r="34" spans="2:10" s="62" customFormat="1" x14ac:dyDescent="0.25">
      <c r="B34" s="73" t="s">
        <v>134</v>
      </c>
      <c r="C34" s="74" t="s">
        <v>123</v>
      </c>
      <c r="D34" s="75"/>
      <c r="G34" s="94"/>
    </row>
    <row r="35" spans="2:10" s="62" customFormat="1" ht="14.1" customHeight="1" x14ac:dyDescent="0.25">
      <c r="B35" s="76" t="s">
        <v>131</v>
      </c>
      <c r="C35" s="77" t="s">
        <v>139</v>
      </c>
      <c r="D35" s="78"/>
      <c r="G35" s="94"/>
    </row>
    <row r="36" spans="2:10" s="62" customFormat="1" ht="18" customHeight="1" x14ac:dyDescent="0.25">
      <c r="B36" s="79" t="s">
        <v>132</v>
      </c>
      <c r="C36" s="77" t="s">
        <v>140</v>
      </c>
      <c r="D36" s="78"/>
    </row>
    <row r="37" spans="2:10" s="62" customFormat="1" ht="15.95" customHeight="1" x14ac:dyDescent="0.25">
      <c r="B37" s="80" t="s">
        <v>133</v>
      </c>
      <c r="C37" s="81" t="s">
        <v>141</v>
      </c>
      <c r="D37" s="82"/>
    </row>
    <row r="38" spans="2:10" s="62" customFormat="1" x14ac:dyDescent="0.25"/>
    <row r="39" spans="2:10" s="62" customFormat="1" x14ac:dyDescent="0.25"/>
    <row r="40" spans="2:10" s="62" customFormat="1" x14ac:dyDescent="0.25"/>
    <row r="41" spans="2:10" s="62" customFormat="1" x14ac:dyDescent="0.25"/>
    <row r="42" spans="2:10" s="62" customFormat="1" x14ac:dyDescent="0.25"/>
    <row r="43" spans="2:10" s="62" customFormat="1" x14ac:dyDescent="0.25"/>
    <row r="44" spans="2:10" s="62" customFormat="1" x14ac:dyDescent="0.25"/>
    <row r="45" spans="2:10" s="62" customFormat="1" x14ac:dyDescent="0.25"/>
    <row r="46" spans="2:10" s="62" customFormat="1" x14ac:dyDescent="0.25"/>
    <row r="47" spans="2:10" s="62" customFormat="1" x14ac:dyDescent="0.25"/>
    <row r="48" spans="2:10" s="62" customFormat="1" x14ac:dyDescent="0.25"/>
    <row r="49" s="62" customFormat="1" x14ac:dyDescent="0.25"/>
    <row r="50" s="62" customFormat="1" x14ac:dyDescent="0.25"/>
    <row r="51" s="62" customFormat="1" x14ac:dyDescent="0.25"/>
    <row r="52" s="62" customFormat="1" x14ac:dyDescent="0.25"/>
    <row r="53" s="62" customFormat="1" x14ac:dyDescent="0.25"/>
    <row r="54" s="62" customFormat="1" x14ac:dyDescent="0.25"/>
    <row r="55" s="62" customFormat="1" x14ac:dyDescent="0.25"/>
    <row r="56" s="62" customFormat="1" x14ac:dyDescent="0.25"/>
    <row r="57" s="62" customFormat="1" x14ac:dyDescent="0.25"/>
    <row r="58" s="62" customFormat="1" x14ac:dyDescent="0.25"/>
    <row r="59" s="62" customFormat="1" x14ac:dyDescent="0.25"/>
    <row r="60" s="62" customFormat="1" x14ac:dyDescent="0.25"/>
    <row r="61" s="62" customFormat="1" x14ac:dyDescent="0.25"/>
    <row r="62" s="62" customFormat="1" x14ac:dyDescent="0.25"/>
    <row r="63" s="62" customFormat="1" x14ac:dyDescent="0.25"/>
    <row r="64" s="62" customFormat="1" x14ac:dyDescent="0.25"/>
    <row r="65" s="62" customFormat="1" x14ac:dyDescent="0.25"/>
    <row r="66" s="62" customFormat="1" x14ac:dyDescent="0.25"/>
    <row r="67" s="62" customFormat="1" x14ac:dyDescent="0.25"/>
    <row r="68" s="62" customFormat="1" x14ac:dyDescent="0.25"/>
    <row r="69" s="62" customFormat="1" x14ac:dyDescent="0.25"/>
    <row r="70" s="62" customFormat="1" x14ac:dyDescent="0.25"/>
    <row r="71" s="62" customFormat="1" x14ac:dyDescent="0.25"/>
    <row r="72" s="62" customFormat="1" x14ac:dyDescent="0.25"/>
    <row r="73" s="62" customFormat="1" x14ac:dyDescent="0.25"/>
    <row r="74" s="62" customFormat="1" x14ac:dyDescent="0.25"/>
    <row r="75" s="62" customFormat="1" x14ac:dyDescent="0.25"/>
    <row r="76" s="62" customFormat="1" x14ac:dyDescent="0.25"/>
    <row r="77" s="62" customFormat="1" x14ac:dyDescent="0.25"/>
    <row r="78" s="62" customFormat="1" x14ac:dyDescent="0.25"/>
    <row r="79" s="62" customFormat="1" x14ac:dyDescent="0.25"/>
    <row r="80" s="62" customFormat="1" x14ac:dyDescent="0.25"/>
    <row r="81" s="62" customFormat="1" x14ac:dyDescent="0.25"/>
    <row r="82" s="62" customFormat="1" x14ac:dyDescent="0.25"/>
    <row r="83" s="62" customFormat="1" x14ac:dyDescent="0.25"/>
    <row r="84" s="62" customFormat="1" x14ac:dyDescent="0.25"/>
    <row r="85" s="62" customFormat="1" x14ac:dyDescent="0.25"/>
    <row r="86" s="62" customFormat="1" x14ac:dyDescent="0.25"/>
    <row r="87" s="62" customFormat="1" x14ac:dyDescent="0.25"/>
    <row r="88" s="62" customFormat="1" x14ac:dyDescent="0.25"/>
    <row r="89" s="62" customFormat="1" x14ac:dyDescent="0.25"/>
    <row r="90" s="62" customFormat="1" x14ac:dyDescent="0.25"/>
    <row r="91" s="62" customFormat="1" x14ac:dyDescent="0.25"/>
    <row r="92" s="62" customFormat="1" x14ac:dyDescent="0.25"/>
    <row r="93" s="62" customFormat="1" x14ac:dyDescent="0.25"/>
    <row r="94" s="62" customFormat="1" x14ac:dyDescent="0.25"/>
    <row r="95" s="62" customFormat="1" x14ac:dyDescent="0.25"/>
    <row r="96" s="62" customFormat="1" x14ac:dyDescent="0.25"/>
    <row r="97" s="62" customFormat="1" x14ac:dyDescent="0.25"/>
    <row r="98" s="62" customFormat="1" x14ac:dyDescent="0.25"/>
    <row r="99" s="62" customFormat="1" x14ac:dyDescent="0.25"/>
    <row r="100" s="62" customFormat="1" x14ac:dyDescent="0.25"/>
    <row r="101" s="62" customFormat="1" x14ac:dyDescent="0.25"/>
    <row r="102" s="62" customFormat="1" x14ac:dyDescent="0.25"/>
    <row r="103" s="62" customFormat="1" x14ac:dyDescent="0.25"/>
    <row r="104" s="62" customFormat="1" x14ac:dyDescent="0.25"/>
    <row r="105" s="62" customFormat="1" x14ac:dyDescent="0.25"/>
    <row r="106" s="62" customFormat="1" x14ac:dyDescent="0.25"/>
    <row r="107" s="62" customFormat="1" x14ac:dyDescent="0.25"/>
    <row r="108" s="62" customFormat="1" x14ac:dyDescent="0.25"/>
    <row r="109" s="62" customFormat="1" x14ac:dyDescent="0.25"/>
    <row r="110" s="62" customFormat="1" x14ac:dyDescent="0.25"/>
    <row r="111" s="62" customFormat="1" x14ac:dyDescent="0.25"/>
    <row r="112" s="62" customFormat="1" x14ac:dyDescent="0.25"/>
    <row r="113" s="62" customFormat="1" x14ac:dyDescent="0.25"/>
    <row r="114" s="62" customFormat="1" x14ac:dyDescent="0.25"/>
    <row r="115" s="62" customFormat="1" x14ac:dyDescent="0.25"/>
    <row r="116" s="62" customFormat="1" x14ac:dyDescent="0.25"/>
    <row r="117" s="62" customFormat="1" x14ac:dyDescent="0.25"/>
    <row r="118" s="62" customFormat="1" x14ac:dyDescent="0.25"/>
    <row r="119" s="62" customFormat="1" x14ac:dyDescent="0.25"/>
    <row r="120" s="62" customFormat="1" x14ac:dyDescent="0.25"/>
    <row r="121" s="62" customFormat="1" x14ac:dyDescent="0.25"/>
    <row r="122" s="62" customFormat="1" x14ac:dyDescent="0.25"/>
    <row r="123" s="62" customFormat="1" x14ac:dyDescent="0.25"/>
    <row r="124" s="62" customFormat="1" x14ac:dyDescent="0.25"/>
    <row r="125" s="62" customFormat="1" x14ac:dyDescent="0.25"/>
    <row r="126" s="62" customFormat="1" x14ac:dyDescent="0.25"/>
    <row r="127" s="62" customFormat="1" x14ac:dyDescent="0.25"/>
    <row r="128" s="62" customFormat="1" x14ac:dyDescent="0.25"/>
    <row r="129" s="62" customFormat="1" x14ac:dyDescent="0.25"/>
    <row r="130" s="62" customFormat="1" x14ac:dyDescent="0.25"/>
    <row r="131" s="62" customFormat="1" x14ac:dyDescent="0.25"/>
    <row r="132" s="62" customFormat="1" x14ac:dyDescent="0.25"/>
    <row r="133" s="62" customFormat="1" x14ac:dyDescent="0.25"/>
    <row r="134" s="62" customFormat="1" x14ac:dyDescent="0.25"/>
    <row r="135" s="62" customFormat="1" x14ac:dyDescent="0.25"/>
    <row r="136" s="62" customFormat="1" x14ac:dyDescent="0.25"/>
    <row r="137" s="62" customFormat="1" x14ac:dyDescent="0.25"/>
    <row r="138" s="62" customFormat="1" x14ac:dyDescent="0.25"/>
    <row r="139" s="62" customFormat="1" x14ac:dyDescent="0.25"/>
    <row r="140" s="62" customFormat="1" x14ac:dyDescent="0.25"/>
    <row r="141" s="62" customFormat="1" x14ac:dyDescent="0.25"/>
    <row r="142" s="62" customFormat="1" x14ac:dyDescent="0.25"/>
    <row r="143" s="62" customFormat="1" x14ac:dyDescent="0.25"/>
    <row r="144" s="62" customFormat="1" x14ac:dyDescent="0.25"/>
    <row r="145" s="62" customFormat="1" x14ac:dyDescent="0.25"/>
    <row r="146" s="62" customFormat="1" x14ac:dyDescent="0.25"/>
    <row r="147" s="62" customFormat="1" x14ac:dyDescent="0.25"/>
    <row r="148" s="62" customFormat="1" x14ac:dyDescent="0.25"/>
    <row r="149" s="62" customFormat="1" x14ac:dyDescent="0.25"/>
    <row r="150" s="62" customFormat="1" x14ac:dyDescent="0.25"/>
    <row r="151" s="62" customFormat="1" x14ac:dyDescent="0.25"/>
    <row r="152" s="62" customFormat="1" x14ac:dyDescent="0.25"/>
    <row r="153" s="62" customFormat="1" x14ac:dyDescent="0.25"/>
    <row r="154" s="62" customFormat="1" x14ac:dyDescent="0.25"/>
    <row r="155" s="62" customFormat="1" x14ac:dyDescent="0.25"/>
    <row r="156" s="62" customFormat="1" x14ac:dyDescent="0.25"/>
    <row r="157" s="62" customFormat="1" x14ac:dyDescent="0.25"/>
    <row r="158" s="62" customFormat="1" x14ac:dyDescent="0.25"/>
    <row r="159" s="62" customFormat="1" x14ac:dyDescent="0.25"/>
    <row r="160" s="62" customFormat="1" x14ac:dyDescent="0.25"/>
    <row r="161" s="62" customFormat="1" x14ac:dyDescent="0.25"/>
    <row r="162" s="62" customFormat="1" x14ac:dyDescent="0.25"/>
    <row r="163" s="62" customFormat="1" x14ac:dyDescent="0.25"/>
    <row r="164" s="62" customFormat="1" x14ac:dyDescent="0.25"/>
    <row r="165" s="62" customFormat="1" x14ac:dyDescent="0.25"/>
    <row r="166" s="62" customFormat="1" x14ac:dyDescent="0.25"/>
    <row r="167" s="62" customFormat="1" x14ac:dyDescent="0.25"/>
    <row r="168" s="62" customFormat="1" x14ac:dyDescent="0.25"/>
    <row r="169" s="62" customFormat="1" x14ac:dyDescent="0.25"/>
    <row r="170" s="62" customFormat="1" x14ac:dyDescent="0.25"/>
    <row r="171" s="62" customFormat="1" x14ac:dyDescent="0.25"/>
    <row r="172" s="62" customFormat="1" x14ac:dyDescent="0.25"/>
    <row r="173" s="62" customFormat="1" x14ac:dyDescent="0.25"/>
    <row r="174" s="62" customFormat="1" x14ac:dyDescent="0.25"/>
    <row r="175" s="62" customFormat="1" x14ac:dyDescent="0.25"/>
    <row r="176" s="62" customFormat="1" x14ac:dyDescent="0.25"/>
    <row r="177" s="62" customFormat="1" x14ac:dyDescent="0.25"/>
    <row r="178" s="62" customFormat="1" x14ac:dyDescent="0.25"/>
    <row r="179" s="62" customFormat="1" x14ac:dyDescent="0.25"/>
    <row r="180" s="62" customFormat="1" x14ac:dyDescent="0.25"/>
    <row r="181" s="62" customFormat="1" x14ac:dyDescent="0.25"/>
    <row r="182" s="62" customFormat="1" x14ac:dyDescent="0.25"/>
    <row r="183" s="62" customFormat="1" x14ac:dyDescent="0.25"/>
    <row r="184" s="62" customFormat="1" x14ac:dyDescent="0.25"/>
    <row r="185" s="62" customFormat="1" x14ac:dyDescent="0.25"/>
    <row r="186" s="62" customFormat="1" x14ac:dyDescent="0.25"/>
    <row r="187" s="62" customFormat="1" x14ac:dyDescent="0.25"/>
    <row r="188" s="62" customFormat="1" x14ac:dyDescent="0.25"/>
    <row r="189" s="62" customFormat="1" x14ac:dyDescent="0.25"/>
    <row r="190" s="62" customFormat="1" x14ac:dyDescent="0.25"/>
    <row r="191" s="62" customFormat="1" x14ac:dyDescent="0.25"/>
    <row r="192" s="62" customFormat="1" x14ac:dyDescent="0.25"/>
    <row r="193" s="62" customFormat="1" x14ac:dyDescent="0.25"/>
    <row r="194" s="62" customFormat="1" x14ac:dyDescent="0.25"/>
    <row r="195" s="62" customFormat="1" x14ac:dyDescent="0.25"/>
    <row r="196" s="62" customFormat="1" x14ac:dyDescent="0.25"/>
    <row r="197" s="62" customFormat="1" x14ac:dyDescent="0.25"/>
    <row r="198" s="62" customFormat="1" x14ac:dyDescent="0.25"/>
    <row r="199" s="62" customFormat="1" x14ac:dyDescent="0.25"/>
    <row r="200" s="62" customFormat="1" x14ac:dyDescent="0.25"/>
  </sheetData>
  <mergeCells count="35">
    <mergeCell ref="B32:C32"/>
    <mergeCell ref="B25:P25"/>
    <mergeCell ref="M23:P23"/>
    <mergeCell ref="H23:K23"/>
    <mergeCell ref="B22:G22"/>
    <mergeCell ref="B23:G23"/>
    <mergeCell ref="C30:P30"/>
    <mergeCell ref="C26:P26"/>
    <mergeCell ref="C27:P27"/>
    <mergeCell ref="B20:G21"/>
    <mergeCell ref="H20:K20"/>
    <mergeCell ref="L20:P20"/>
    <mergeCell ref="M21:P21"/>
    <mergeCell ref="M22:P22"/>
    <mergeCell ref="B19:P19"/>
    <mergeCell ref="K8:L8"/>
    <mergeCell ref="C8:J8"/>
    <mergeCell ref="C14:D14"/>
    <mergeCell ref="C15:D15"/>
    <mergeCell ref="B2:B4"/>
    <mergeCell ref="C2:P4"/>
    <mergeCell ref="B5:P5"/>
    <mergeCell ref="C28:P28"/>
    <mergeCell ref="C29:P29"/>
    <mergeCell ref="C6:P6"/>
    <mergeCell ref="M8:P8"/>
    <mergeCell ref="E12:P12"/>
    <mergeCell ref="C9:P9"/>
    <mergeCell ref="C7:P7"/>
    <mergeCell ref="B11:P11"/>
    <mergeCell ref="B10:P10"/>
    <mergeCell ref="C12:D13"/>
    <mergeCell ref="B12:B13"/>
    <mergeCell ref="B16:D16"/>
    <mergeCell ref="B17:D17"/>
  </mergeCells>
  <conditionalFormatting sqref="H22:K23">
    <cfRule type="containsBlanks" dxfId="3" priority="1" stopIfTrue="1">
      <formula>LEN(TRIM(H22))=0</formula>
    </cfRule>
    <cfRule type="cellIs" dxfId="2" priority="3" operator="greaterThan">
      <formula>0.9</formula>
    </cfRule>
    <cfRule type="cellIs" dxfId="1" priority="4" operator="between">
      <formula>0.7</formula>
      <formula>0.9</formula>
    </cfRule>
    <cfRule type="cellIs" dxfId="0" priority="5" operator="lessThan">
      <formula>0.7</formula>
    </cfRule>
  </conditionalFormatting>
  <pageMargins left="0.75" right="0.75" top="1" bottom="1" header="0.3" footer="0.3"/>
  <pageSetup orientation="landscape" horizontalDpi="360" verticalDpi="360" r:id="rId1"/>
  <ignoredErrors>
    <ignoredError sqref="G17:P17 B14:B15" unlockedFormula="1"/>
  </ignoredError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Fuente!$A$34:$A$38</xm:f>
          </x14:formula1>
          <xm:sqref>C8:J8</xm:sqref>
        </x14:dataValidation>
        <x14:dataValidation type="list" allowBlank="1" showInputMessage="1" showErrorMessage="1">
          <x14:formula1>
            <xm:f>Fuente!$B$34:$B$36</xm:f>
          </x14:formula1>
          <xm:sqref>L22:L23</xm:sqref>
        </x14:dataValidation>
        <x14:dataValidation type="list" allowBlank="1" showInputMessage="1" showErrorMessage="1">
          <x14:formula1>
            <xm:f>Fuente!$A$20:$A$30</xm:f>
          </x14:formula1>
          <xm:sqref>C7:P7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2:H28"/>
  <sheetViews>
    <sheetView showGridLines="0" topLeftCell="A22" zoomScaleNormal="165" workbookViewId="0">
      <selection activeCell="C11" sqref="C11"/>
    </sheetView>
  </sheetViews>
  <sheetFormatPr baseColWidth="10" defaultColWidth="10.875" defaultRowHeight="15.75" x14ac:dyDescent="0.25"/>
  <cols>
    <col min="1" max="1" width="3" style="8" customWidth="1"/>
    <col min="2" max="2" width="33.5" style="8" customWidth="1"/>
    <col min="3" max="3" width="89.375" style="8" customWidth="1"/>
    <col min="4" max="16384" width="10.875" style="8"/>
  </cols>
  <sheetData>
    <row r="2" spans="2:8" x14ac:dyDescent="0.25">
      <c r="B2" s="219" t="s">
        <v>44</v>
      </c>
      <c r="C2" s="219"/>
    </row>
    <row r="3" spans="2:8" x14ac:dyDescent="0.25">
      <c r="B3" s="9"/>
      <c r="C3" s="9"/>
    </row>
    <row r="4" spans="2:8" x14ac:dyDescent="0.25">
      <c r="B4" s="13" t="s">
        <v>45</v>
      </c>
      <c r="C4" s="13" t="s">
        <v>46</v>
      </c>
    </row>
    <row r="5" spans="2:8" x14ac:dyDescent="0.25">
      <c r="B5" s="220" t="s">
        <v>115</v>
      </c>
      <c r="C5" s="221"/>
    </row>
    <row r="6" spans="2:8" x14ac:dyDescent="0.25">
      <c r="B6" s="10" t="s">
        <v>147</v>
      </c>
      <c r="C6" s="11" t="s">
        <v>56</v>
      </c>
    </row>
    <row r="7" spans="2:8" x14ac:dyDescent="0.25">
      <c r="B7" s="10" t="s">
        <v>17</v>
      </c>
      <c r="C7" s="11" t="s">
        <v>56</v>
      </c>
    </row>
    <row r="8" spans="2:8" x14ac:dyDescent="0.25">
      <c r="B8" s="10" t="s">
        <v>57</v>
      </c>
      <c r="C8" s="11" t="s">
        <v>62</v>
      </c>
    </row>
    <row r="9" spans="2:8" ht="31.5" x14ac:dyDescent="0.25">
      <c r="B9" s="10" t="s">
        <v>47</v>
      </c>
      <c r="C9" s="12" t="s">
        <v>54</v>
      </c>
    </row>
    <row r="10" spans="2:8" x14ac:dyDescent="0.25">
      <c r="B10" s="10" t="s">
        <v>58</v>
      </c>
      <c r="C10" s="11" t="s">
        <v>59</v>
      </c>
    </row>
    <row r="11" spans="2:8" ht="210.95" customHeight="1" x14ac:dyDescent="0.25">
      <c r="B11" s="10" t="s">
        <v>48</v>
      </c>
      <c r="C11" s="14" t="s">
        <v>158</v>
      </c>
    </row>
    <row r="12" spans="2:8" ht="31.5" x14ac:dyDescent="0.25">
      <c r="B12" s="10" t="s">
        <v>7</v>
      </c>
      <c r="C12" s="12" t="s">
        <v>85</v>
      </c>
    </row>
    <row r="13" spans="2:8" x14ac:dyDescent="0.25">
      <c r="B13" s="10" t="s">
        <v>49</v>
      </c>
      <c r="C13" s="12" t="s">
        <v>55</v>
      </c>
    </row>
    <row r="14" spans="2:8" ht="80.099999999999994" customHeight="1" x14ac:dyDescent="0.25">
      <c r="B14" s="10" t="s">
        <v>50</v>
      </c>
      <c r="C14" s="15" t="s">
        <v>87</v>
      </c>
      <c r="H14"/>
    </row>
    <row r="15" spans="2:8" x14ac:dyDescent="0.25">
      <c r="B15" s="10" t="s">
        <v>51</v>
      </c>
      <c r="C15" s="12" t="s">
        <v>61</v>
      </c>
    </row>
    <row r="16" spans="2:8" x14ac:dyDescent="0.25">
      <c r="B16" s="10" t="s">
        <v>52</v>
      </c>
      <c r="C16" s="12" t="s">
        <v>86</v>
      </c>
    </row>
    <row r="17" spans="2:3" x14ac:dyDescent="0.25">
      <c r="B17" s="10" t="s">
        <v>53</v>
      </c>
      <c r="C17" s="11" t="s">
        <v>75</v>
      </c>
    </row>
    <row r="18" spans="2:3" x14ac:dyDescent="0.25">
      <c r="B18" s="10" t="s">
        <v>33</v>
      </c>
      <c r="C18" s="12" t="s">
        <v>60</v>
      </c>
    </row>
    <row r="19" spans="2:3" x14ac:dyDescent="0.25">
      <c r="B19" s="222" t="s">
        <v>159</v>
      </c>
      <c r="C19" s="223"/>
    </row>
    <row r="20" spans="2:3" ht="24.95" customHeight="1" x14ac:dyDescent="0.25">
      <c r="B20" s="10" t="s">
        <v>162</v>
      </c>
      <c r="C20" s="30" t="s">
        <v>165</v>
      </c>
    </row>
    <row r="21" spans="2:3" ht="24.95" customHeight="1" x14ac:dyDescent="0.25">
      <c r="B21" s="28" t="s">
        <v>98</v>
      </c>
      <c r="C21" s="31" t="s">
        <v>169</v>
      </c>
    </row>
    <row r="22" spans="2:3" ht="48.95" customHeight="1" x14ac:dyDescent="0.25">
      <c r="B22" s="28" t="s">
        <v>160</v>
      </c>
      <c r="C22" s="29" t="s">
        <v>116</v>
      </c>
    </row>
    <row r="23" spans="2:3" ht="24.95" customHeight="1" x14ac:dyDescent="0.25">
      <c r="B23" s="28" t="s">
        <v>161</v>
      </c>
      <c r="C23" s="31" t="s">
        <v>166</v>
      </c>
    </row>
    <row r="24" spans="2:3" ht="66.95" customHeight="1" x14ac:dyDescent="0.25">
      <c r="B24" s="28" t="s">
        <v>124</v>
      </c>
      <c r="C24" s="29" t="s">
        <v>171</v>
      </c>
    </row>
    <row r="25" spans="2:3" ht="24.95" customHeight="1" x14ac:dyDescent="0.25">
      <c r="B25" s="10" t="s">
        <v>157</v>
      </c>
      <c r="C25" s="31" t="s">
        <v>167</v>
      </c>
    </row>
    <row r="26" spans="2:3" ht="24.95" customHeight="1" x14ac:dyDescent="0.25">
      <c r="B26" s="28" t="s">
        <v>142</v>
      </c>
      <c r="C26" s="31" t="s">
        <v>168</v>
      </c>
    </row>
    <row r="27" spans="2:3" x14ac:dyDescent="0.25">
      <c r="B27" s="220" t="s">
        <v>143</v>
      </c>
      <c r="C27" s="221"/>
    </row>
    <row r="28" spans="2:3" ht="48" customHeight="1" x14ac:dyDescent="0.25">
      <c r="B28" s="10" t="s">
        <v>117</v>
      </c>
      <c r="C28" s="12" t="s">
        <v>170</v>
      </c>
    </row>
  </sheetData>
  <sheetProtection password="F2DE" sheet="1" objects="1" scenarios="1"/>
  <mergeCells count="4">
    <mergeCell ref="B2:C2"/>
    <mergeCell ref="B5:C5"/>
    <mergeCell ref="B19:C19"/>
    <mergeCell ref="B27:C27"/>
  </mergeCells>
  <phoneticPr fontId="12" type="noConversion"/>
  <pageMargins left="0.7" right="0.7" top="0.75" bottom="0.75" header="0.3" footer="0.3"/>
  <pageSetup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G43"/>
  <sheetViews>
    <sheetView showGridLines="0" workbookViewId="0">
      <selection activeCell="G45" sqref="G45"/>
    </sheetView>
  </sheetViews>
  <sheetFormatPr baseColWidth="10" defaultColWidth="11" defaultRowHeight="15.75" x14ac:dyDescent="0.25"/>
  <cols>
    <col min="1" max="1" width="48.125" customWidth="1"/>
    <col min="2" max="2" width="30" customWidth="1"/>
  </cols>
  <sheetData>
    <row r="2" spans="1:2" x14ac:dyDescent="0.25">
      <c r="A2" s="3" t="s">
        <v>17</v>
      </c>
      <c r="B2" s="3" t="s">
        <v>57</v>
      </c>
    </row>
    <row r="3" spans="1:2" x14ac:dyDescent="0.25">
      <c r="A3" s="4" t="s">
        <v>18</v>
      </c>
      <c r="B3" s="4" t="s">
        <v>18</v>
      </c>
    </row>
    <row r="4" spans="1:2" x14ac:dyDescent="0.25">
      <c r="A4" s="5" t="s">
        <v>19</v>
      </c>
      <c r="B4" s="5" t="s">
        <v>63</v>
      </c>
    </row>
    <row r="5" spans="1:2" x14ac:dyDescent="0.25">
      <c r="A5" s="5" t="s">
        <v>20</v>
      </c>
      <c r="B5" s="5" t="s">
        <v>64</v>
      </c>
    </row>
    <row r="6" spans="1:2" x14ac:dyDescent="0.25">
      <c r="A6" s="5" t="s">
        <v>21</v>
      </c>
      <c r="B6" s="5" t="s">
        <v>65</v>
      </c>
    </row>
    <row r="7" spans="1:2" x14ac:dyDescent="0.25">
      <c r="A7" s="5" t="s">
        <v>22</v>
      </c>
      <c r="B7" s="5" t="s">
        <v>66</v>
      </c>
    </row>
    <row r="8" spans="1:2" x14ac:dyDescent="0.25">
      <c r="A8" s="5" t="s">
        <v>23</v>
      </c>
      <c r="B8" s="5" t="s">
        <v>67</v>
      </c>
    </row>
    <row r="9" spans="1:2" x14ac:dyDescent="0.25">
      <c r="A9" s="5" t="s">
        <v>24</v>
      </c>
      <c r="B9" s="5" t="s">
        <v>68</v>
      </c>
    </row>
    <row r="10" spans="1:2" x14ac:dyDescent="0.25">
      <c r="A10" s="5" t="s">
        <v>25</v>
      </c>
      <c r="B10" s="5" t="s">
        <v>69</v>
      </c>
    </row>
    <row r="11" spans="1:2" x14ac:dyDescent="0.25">
      <c r="A11" s="5" t="s">
        <v>26</v>
      </c>
      <c r="B11" s="5" t="s">
        <v>70</v>
      </c>
    </row>
    <row r="12" spans="1:2" x14ac:dyDescent="0.25">
      <c r="A12" s="6" t="s">
        <v>27</v>
      </c>
      <c r="B12" s="5" t="s">
        <v>71</v>
      </c>
    </row>
    <row r="13" spans="1:2" x14ac:dyDescent="0.25">
      <c r="A13" s="6" t="s">
        <v>28</v>
      </c>
      <c r="B13" s="5" t="s">
        <v>72</v>
      </c>
    </row>
    <row r="14" spans="1:2" x14ac:dyDescent="0.25">
      <c r="A14" s="6" t="s">
        <v>29</v>
      </c>
      <c r="B14" s="16" t="s">
        <v>119</v>
      </c>
    </row>
    <row r="15" spans="1:2" x14ac:dyDescent="0.25">
      <c r="A15" s="6" t="s">
        <v>30</v>
      </c>
      <c r="B15" s="5" t="s">
        <v>73</v>
      </c>
    </row>
    <row r="16" spans="1:2" x14ac:dyDescent="0.25">
      <c r="A16" s="6" t="s">
        <v>31</v>
      </c>
      <c r="B16" s="5" t="s">
        <v>74</v>
      </c>
    </row>
    <row r="17" spans="1:7" x14ac:dyDescent="0.25">
      <c r="A17" s="6" t="s">
        <v>32</v>
      </c>
      <c r="B17" s="16" t="s">
        <v>144</v>
      </c>
    </row>
    <row r="19" spans="1:7" x14ac:dyDescent="0.25">
      <c r="A19" s="7" t="s">
        <v>33</v>
      </c>
      <c r="B19" s="7" t="s">
        <v>76</v>
      </c>
      <c r="D19" s="7" t="s">
        <v>148</v>
      </c>
      <c r="G19" s="27" t="s">
        <v>52</v>
      </c>
    </row>
    <row r="20" spans="1:7" x14ac:dyDescent="0.25">
      <c r="A20" s="4" t="s">
        <v>18</v>
      </c>
      <c r="B20" s="4" t="s">
        <v>18</v>
      </c>
      <c r="D20" s="4" t="s">
        <v>18</v>
      </c>
      <c r="G20" s="4" t="s">
        <v>18</v>
      </c>
    </row>
    <row r="21" spans="1:7" x14ac:dyDescent="0.25">
      <c r="A21" t="s">
        <v>34</v>
      </c>
      <c r="B21" t="s">
        <v>77</v>
      </c>
      <c r="D21" t="s">
        <v>149</v>
      </c>
      <c r="G21" t="s">
        <v>155</v>
      </c>
    </row>
    <row r="22" spans="1:7" x14ac:dyDescent="0.25">
      <c r="A22" t="s">
        <v>35</v>
      </c>
      <c r="B22" t="s">
        <v>82</v>
      </c>
      <c r="D22" t="s">
        <v>150</v>
      </c>
      <c r="G22" t="s">
        <v>156</v>
      </c>
    </row>
    <row r="23" spans="1:7" x14ac:dyDescent="0.25">
      <c r="A23" t="s">
        <v>36</v>
      </c>
      <c r="B23" t="s">
        <v>78</v>
      </c>
      <c r="D23" t="s">
        <v>151</v>
      </c>
    </row>
    <row r="24" spans="1:7" x14ac:dyDescent="0.25">
      <c r="A24" t="s">
        <v>37</v>
      </c>
      <c r="B24" t="s">
        <v>79</v>
      </c>
      <c r="D24" t="s">
        <v>152</v>
      </c>
    </row>
    <row r="25" spans="1:7" x14ac:dyDescent="0.25">
      <c r="A25" t="s">
        <v>38</v>
      </c>
      <c r="B25" t="s">
        <v>80</v>
      </c>
      <c r="D25" t="s">
        <v>153</v>
      </c>
    </row>
    <row r="26" spans="1:7" x14ac:dyDescent="0.25">
      <c r="A26" t="s">
        <v>39</v>
      </c>
      <c r="B26" t="s">
        <v>81</v>
      </c>
    </row>
    <row r="27" spans="1:7" x14ac:dyDescent="0.25">
      <c r="A27" t="s">
        <v>40</v>
      </c>
    </row>
    <row r="28" spans="1:7" x14ac:dyDescent="0.25">
      <c r="A28" t="s">
        <v>41</v>
      </c>
      <c r="B28" s="7" t="s">
        <v>7</v>
      </c>
      <c r="D28" s="27" t="s">
        <v>154</v>
      </c>
    </row>
    <row r="29" spans="1:7" x14ac:dyDescent="0.25">
      <c r="A29" t="s">
        <v>42</v>
      </c>
      <c r="B29" s="4" t="s">
        <v>18</v>
      </c>
      <c r="D29" s="4" t="s">
        <v>18</v>
      </c>
    </row>
    <row r="30" spans="1:7" x14ac:dyDescent="0.25">
      <c r="A30" t="s">
        <v>43</v>
      </c>
      <c r="B30" t="s">
        <v>83</v>
      </c>
      <c r="D30" s="89" t="s">
        <v>173</v>
      </c>
    </row>
    <row r="31" spans="1:7" x14ac:dyDescent="0.25">
      <c r="B31" t="s">
        <v>84</v>
      </c>
      <c r="D31" s="90" t="s">
        <v>174</v>
      </c>
    </row>
    <row r="32" spans="1:7" x14ac:dyDescent="0.25">
      <c r="B32" t="s">
        <v>123</v>
      </c>
      <c r="D32" s="90" t="s">
        <v>175</v>
      </c>
    </row>
    <row r="33" spans="1:4" x14ac:dyDescent="0.25">
      <c r="A33" s="7" t="s">
        <v>97</v>
      </c>
      <c r="B33" s="7" t="s">
        <v>121</v>
      </c>
      <c r="D33" s="91" t="s">
        <v>176</v>
      </c>
    </row>
    <row r="34" spans="1:4" x14ac:dyDescent="0.25">
      <c r="A34" s="4" t="s">
        <v>18</v>
      </c>
      <c r="B34" s="4" t="s">
        <v>18</v>
      </c>
      <c r="D34" s="90" t="s">
        <v>177</v>
      </c>
    </row>
    <row r="35" spans="1:4" x14ac:dyDescent="0.25">
      <c r="A35" t="s">
        <v>93</v>
      </c>
      <c r="B35" t="s">
        <v>122</v>
      </c>
      <c r="D35" s="90" t="s">
        <v>178</v>
      </c>
    </row>
    <row r="36" spans="1:4" x14ac:dyDescent="0.25">
      <c r="A36" t="s">
        <v>94</v>
      </c>
      <c r="B36" t="s">
        <v>120</v>
      </c>
      <c r="D36" s="90" t="s">
        <v>179</v>
      </c>
    </row>
    <row r="37" spans="1:4" x14ac:dyDescent="0.25">
      <c r="A37" t="s">
        <v>95</v>
      </c>
      <c r="D37" s="90" t="s">
        <v>180</v>
      </c>
    </row>
    <row r="38" spans="1:4" x14ac:dyDescent="0.25">
      <c r="A38" t="s">
        <v>96</v>
      </c>
      <c r="D38" s="91" t="s">
        <v>181</v>
      </c>
    </row>
    <row r="39" spans="1:4" x14ac:dyDescent="0.25">
      <c r="D39" s="90" t="s">
        <v>182</v>
      </c>
    </row>
    <row r="40" spans="1:4" x14ac:dyDescent="0.25">
      <c r="D40" s="90" t="s">
        <v>183</v>
      </c>
    </row>
    <row r="41" spans="1:4" x14ac:dyDescent="0.25">
      <c r="D41" s="91" t="s">
        <v>184</v>
      </c>
    </row>
    <row r="42" spans="1:4" x14ac:dyDescent="0.25">
      <c r="D42" s="90" t="s">
        <v>185</v>
      </c>
    </row>
    <row r="43" spans="1:4" x14ac:dyDescent="0.25">
      <c r="D43" s="90" t="s">
        <v>186</v>
      </c>
    </row>
  </sheetData>
  <sheetProtection password="F2DE"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 Hoja de Vida</vt:lpstr>
      <vt:lpstr>2. Seguimiento y Análisis</vt:lpstr>
      <vt:lpstr>Intructivo</vt:lpstr>
      <vt:lpstr>Fuente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MASTER</cp:lastModifiedBy>
  <dcterms:created xsi:type="dcterms:W3CDTF">2020-07-13T16:49:57Z</dcterms:created>
  <dcterms:modified xsi:type="dcterms:W3CDTF">2021-12-28T22:37:50Z</dcterms:modified>
</cp:coreProperties>
</file>