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DE TALENTO HUMANO\GSST\"/>
    </mc:Choice>
  </mc:AlternateContent>
  <xr:revisionPtr revIDLastSave="0" documentId="8_{8BB296A4-2567-456B-84A6-47957F08AFD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I17" i="7"/>
  <c r="H17" i="7"/>
  <c r="J17" i="7"/>
  <c r="B15" i="7"/>
  <c r="B14" i="7"/>
  <c r="I22" i="7"/>
  <c r="L17" i="7"/>
  <c r="M17" i="7"/>
  <c r="K17" i="7"/>
  <c r="J22" i="7"/>
  <c r="N17" i="7"/>
  <c r="O17" i="7"/>
  <c r="P17" i="7"/>
  <c r="K22" i="7"/>
  <c r="H23" i="7"/>
  <c r="C6" i="7"/>
</calcChain>
</file>

<file path=xl/sharedStrings.xml><?xml version="1.0" encoding="utf-8"?>
<sst xmlns="http://schemas.openxmlformats.org/spreadsheetml/2006/main" count="236" uniqueCount="200">
  <si>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</si>
  <si>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</si>
  <si>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</si>
  <si>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</si>
  <si>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</si>
  <si>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</si>
  <si>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</si>
  <si>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</si>
  <si>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</si>
  <si>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</si>
  <si>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</si>
  <si>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</si>
  <si>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</si>
  <si>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</si>
  <si>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</si>
  <si>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</si>
  <si>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</si>
  <si>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</si>
  <si>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</si>
  <si>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</si>
  <si>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</si>
  <si>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</si>
  <si>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</si>
  <si>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</si>
  <si>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</si>
  <si>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</si>
  <si>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</si>
  <si>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</si>
  <si>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</si>
  <si>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</si>
  <si>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</si>
  <si>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</si>
  <si>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</si>
  <si>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</si>
  <si>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</si>
  <si>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</si>
  <si>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</si>
  <si>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</si>
  <si>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</si>
  <si>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</si>
  <si>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</si>
  <si>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</si>
  <si>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</si>
  <si>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</si>
  <si>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</si>
  <si>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</si>
  <si>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</si>
  <si>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</si>
  <si>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</si>
  <si>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</si>
  <si>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</si>
  <si>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</si>
  <si>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</si>
  <si>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</si>
  <si>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</si>
  <si>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</si>
  <si>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</si>
  <si>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</si>
  <si>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</si>
  <si>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</si>
  <si>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</si>
  <si>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</si>
  <si>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</si>
  <si>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</si>
  <si>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</si>
  <si>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</si>
  <si>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</si>
  <si>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</si>
  <si>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</si>
  <si>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</si>
  <si>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</si>
  <si>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</si>
  <si>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</si>
  <si>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</si>
  <si>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</si>
  <si>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</si>
  <si>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</si>
  <si>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</si>
  <si>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</si>
  <si>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</si>
  <si>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</si>
  <si>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</si>
  <si>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</si>
  <si>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</si>
  <si>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</si>
  <si>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</si>
  <si>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</si>
  <si>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</si>
  <si>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</si>
  <si>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</si>
  <si>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</si>
  <si>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</si>
  <si>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</si>
  <si>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</si>
  <si>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</si>
  <si>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</si>
  <si>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</si>
  <si>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</si>
  <si>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</si>
  <si>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</si>
  <si>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</si>
  <si>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</si>
  <si>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</si>
  <si>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</si>
  <si>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</si>
  <si>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</si>
  <si>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</si>
  <si>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</si>
  <si>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</si>
  <si>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</si>
  <si>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</si>
  <si>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</si>
  <si>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</si>
  <si>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</si>
  <si>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</si>
  <si>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</si>
  <si>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</si>
  <si>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</si>
  <si>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</si>
  <si>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</si>
  <si>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</si>
  <si>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</si>
  <si>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</si>
  <si>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</si>
  <si>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</si>
  <si>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</si>
  <si>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</si>
  <si>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</si>
  <si>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</si>
  <si>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</si>
  <si>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</si>
  <si>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</si>
  <si>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</si>
  <si>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</si>
  <si>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</si>
  <si>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</si>
  <si>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</si>
  <si>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</si>
  <si>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</si>
  <si>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</si>
  <si>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</si>
  <si>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</si>
  <si>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</si>
  <si>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</si>
  <si>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</si>
  <si>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</si>
  <si>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</si>
  <si>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</si>
  <si>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</si>
  <si>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</si>
  <si>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</si>
  <si>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</si>
  <si>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</si>
  <si>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</si>
  <si>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</si>
  <si>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</si>
  <si>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</si>
  <si>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</si>
  <si>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</si>
  <si>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</si>
  <si>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</si>
  <si>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</si>
  <si>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</si>
  <si>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</si>
  <si>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</si>
  <si>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</si>
  <si>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</si>
  <si>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</si>
  <si>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</si>
  <si>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</si>
  <si>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</si>
  <si>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</si>
  <si>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</si>
  <si>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</si>
  <si>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</si>
  <si>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</si>
  <si>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</si>
  <si>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</si>
  <si>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</si>
  <si>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</si>
  <si>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</si>
  <si>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</si>
  <si>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</si>
  <si>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</si>
  <si>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</si>
  <si>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</si>
  <si>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</si>
  <si>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</si>
  <si>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</si>
  <si>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 xml:space="preserve">Numerador
</t>
  </si>
  <si>
    <t>Mayor o igual a 90%</t>
  </si>
  <si>
    <t xml:space="preserve">Evaluación de las condiciones de salud </t>
  </si>
  <si>
    <t>Medir el porcentaje de Colaboradores a quienes se les realiza evaluación de las condiciones de salud en el periodo.</t>
  </si>
  <si>
    <t>Número de servidores evaluados</t>
  </si>
  <si>
    <t>Número de servidores programados</t>
  </si>
  <si>
    <t>Se refiere al número de colaboradores a quienes se les evaluaron sus condiciones de salud en el periodo</t>
  </si>
  <si>
    <t>Se refiere número de Colaboradores de la Entidad programados en el periodo</t>
  </si>
  <si>
    <t xml:space="preserve">Flor Edith Ostos Ángulo, Contratista, Profesional de Seguridad y Salud en el Trabajo - Marcos Rodriguez, Contratista, Subdirección de Gestión Corporativa y Control Disciplinario. </t>
  </si>
  <si>
    <t xml:space="preserve">Para la vigencia 2020, de los 43 servidores de planta, se practicaron 40 exámenes médicos ocupacionales ( 29  periódicos,8 ingresos, 3 egresos) . Lo anterior para un resultado equivalente a un 93%  de ejecucion y cumplimiento del indicador.  </t>
  </si>
  <si>
    <t>Información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</si>
</sst>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45" xfId="1" applyFont="1" applyBorder="1" applyAlignment="1" applyProtection="1">
      <alignment horizontal="center"/>
    </xf>
    <xf numFmtId="0" fontId="8" fillId="0" borderId="46" xfId="1" applyFont="1" applyBorder="1" applyAlignment="1" applyProtection="1">
      <alignment horizontal="center" wrapText="1"/>
    </xf>
    <xf numFmtId="164" fontId="8" fillId="0" borderId="46" xfId="1" applyNumberFormat="1" applyFont="1" applyBorder="1" applyAlignment="1" applyProtection="1">
      <alignment horizontal="center"/>
    </xf>
    <xf numFmtId="0" fontId="8" fillId="0" borderId="47" xfId="1" applyFont="1" applyBorder="1" applyAlignment="1" applyProtection="1">
      <alignment horizontal="center" wrapText="1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8" fillId="4" borderId="1" xfId="13" applyFont="1" applyFill="1" applyBorder="1" applyAlignment="1" applyProtection="1">
      <alignment horizontal="right" vertical="center" wrapText="1"/>
      <protection locked="0"/>
    </xf>
    <xf numFmtId="41" fontId="10" fillId="0" borderId="17" xfId="13" applyFont="1" applyBorder="1" applyAlignment="1" applyProtection="1">
      <alignment horizontal="right" vertical="center"/>
      <protection locked="0"/>
    </xf>
    <xf numFmtId="41" fontId="10" fillId="4" borderId="17" xfId="13" applyFont="1" applyFill="1" applyBorder="1" applyAlignment="1" applyProtection="1">
      <alignment horizontal="right" vertical="center"/>
      <protection locked="0"/>
    </xf>
    <xf numFmtId="41" fontId="10" fillId="4" borderId="37" xfId="13" applyFont="1" applyFill="1" applyBorder="1" applyAlignment="1" applyProtection="1">
      <alignment horizontal="right" vertical="center"/>
      <protection locked="0"/>
    </xf>
    <xf numFmtId="41" fontId="8" fillId="4" borderId="1" xfId="13" applyFont="1" applyFill="1" applyBorder="1" applyAlignment="1">
      <alignment horizontal="right" vertical="center" wrapText="1"/>
    </xf>
    <xf numFmtId="41" fontId="10" fillId="0" borderId="37" xfId="13" applyFont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left" vertical="top" wrapText="1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41" fontId="17" fillId="0" borderId="44" xfId="13" applyFont="1" applyBorder="1" applyAlignment="1" applyProtection="1">
      <alignment horizontal="right" vertical="center"/>
      <protection locked="0"/>
    </xf>
    <xf numFmtId="41" fontId="17" fillId="0" borderId="28" xfId="13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10" fillId="12" borderId="1" xfId="1" applyFont="1" applyFill="1" applyBorder="1" applyAlignment="1" applyProtection="1">
      <alignment horizontal="left" vertical="center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topLeftCell="C6" zoomScale="111" zoomScaleNormal="133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25" style="33" customWidth="1"/>
    <col min="2" max="2" width="21.25" style="49" customWidth="1"/>
    <col min="3" max="3" width="36.25" style="33" customWidth="1"/>
    <col min="4" max="4" width="22.75" style="33" customWidth="1"/>
    <col min="5" max="5" width="13.25" style="33" customWidth="1"/>
    <col min="6" max="6" width="9.25" style="33" customWidth="1"/>
    <col min="7" max="7" width="39.5" style="33" customWidth="1"/>
    <col min="8" max="8" width="11.5" style="33" customWidth="1"/>
    <col min="9" max="9" width="40.5" style="33" customWidth="1"/>
    <col min="10" max="16384" width="11.5" style="33"/>
  </cols>
  <sheetData>
    <row r="1" spans="2:8" ht="13.15" customHeight="1" x14ac:dyDescent="0.2"/>
    <row r="2" spans="2:8" ht="13.15" customHeight="1" x14ac:dyDescent="0.2">
      <c r="B2" s="109"/>
      <c r="C2" s="110" t="s">
        <v>0</v>
      </c>
      <c r="D2" s="111"/>
      <c r="E2" s="111"/>
      <c r="F2" s="111"/>
      <c r="G2" s="111"/>
      <c r="H2" s="112"/>
    </row>
    <row r="3" spans="2:8" ht="12.75" customHeight="1" x14ac:dyDescent="0.2">
      <c r="B3" s="109"/>
      <c r="C3" s="113"/>
      <c r="D3" s="114"/>
      <c r="E3" s="114"/>
      <c r="F3" s="114"/>
      <c r="G3" s="114"/>
      <c r="H3" s="115"/>
    </row>
    <row r="4" spans="2:8" ht="31.9" customHeight="1" x14ac:dyDescent="0.2">
      <c r="B4" s="109"/>
      <c r="C4" s="113"/>
      <c r="D4" s="114"/>
      <c r="E4" s="114"/>
      <c r="F4" s="114"/>
      <c r="G4" s="114"/>
      <c r="H4" s="115"/>
    </row>
    <row r="5" spans="2:8" ht="27.75" customHeight="1" x14ac:dyDescent="0.2">
      <c r="B5" s="109"/>
      <c r="C5" s="116"/>
      <c r="D5" s="117"/>
      <c r="E5" s="117"/>
      <c r="F5" s="117"/>
      <c r="G5" s="117"/>
      <c r="H5" s="118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148</v>
      </c>
      <c r="C8" s="119" t="s">
        <v>183</v>
      </c>
      <c r="D8" s="120"/>
      <c r="E8" s="120"/>
      <c r="F8" s="120"/>
      <c r="G8" s="120"/>
      <c r="H8" s="121"/>
    </row>
    <row r="9" spans="2:8" ht="67.900000000000006" customHeight="1" x14ac:dyDescent="0.2">
      <c r="B9" s="53" t="s">
        <v>2</v>
      </c>
      <c r="C9" s="34" t="s">
        <v>24</v>
      </c>
      <c r="D9" s="35" t="s">
        <v>3</v>
      </c>
      <c r="E9" s="122" t="s">
        <v>68</v>
      </c>
      <c r="F9" s="123"/>
      <c r="G9" s="123"/>
      <c r="H9" s="124"/>
    </row>
    <row r="10" spans="2:8" ht="52.9" customHeight="1" x14ac:dyDescent="0.2">
      <c r="B10" s="54" t="s">
        <v>4</v>
      </c>
      <c r="C10" s="34" t="s">
        <v>191</v>
      </c>
      <c r="D10" s="35" t="s">
        <v>5</v>
      </c>
      <c r="E10" s="106" t="s">
        <v>192</v>
      </c>
      <c r="F10" s="107"/>
      <c r="G10" s="107"/>
      <c r="H10" s="108"/>
    </row>
    <row r="11" spans="2:8" ht="15.75" x14ac:dyDescent="0.2">
      <c r="B11" s="55" t="s">
        <v>6</v>
      </c>
      <c r="C11" s="36" t="s">
        <v>150</v>
      </c>
      <c r="D11" s="37" t="s">
        <v>7</v>
      </c>
      <c r="E11" s="106" t="s">
        <v>83</v>
      </c>
      <c r="F11" s="107"/>
      <c r="G11" s="107"/>
      <c r="H11" s="108"/>
    </row>
    <row r="12" spans="2:8" ht="15" customHeight="1" x14ac:dyDescent="0.25">
      <c r="B12" s="130" t="s">
        <v>8</v>
      </c>
      <c r="C12" s="132">
        <v>0</v>
      </c>
      <c r="D12" s="134" t="s">
        <v>9</v>
      </c>
      <c r="E12" s="105" t="s">
        <v>189</v>
      </c>
      <c r="F12" s="38" t="s">
        <v>193</v>
      </c>
      <c r="G12" s="60"/>
      <c r="H12" s="136" t="s">
        <v>164</v>
      </c>
    </row>
    <row r="13" spans="2:8" ht="16.899999999999999" customHeight="1" x14ac:dyDescent="0.25">
      <c r="B13" s="131"/>
      <c r="C13" s="133"/>
      <c r="D13" s="135"/>
      <c r="E13" s="59" t="s">
        <v>165</v>
      </c>
      <c r="F13" s="39" t="s">
        <v>194</v>
      </c>
      <c r="G13" s="61"/>
      <c r="H13" s="137"/>
    </row>
    <row r="14" spans="2:8" ht="15.75" x14ac:dyDescent="0.2">
      <c r="B14" s="56" t="s">
        <v>10</v>
      </c>
      <c r="C14" s="40">
        <v>0.9</v>
      </c>
      <c r="D14" s="56" t="s">
        <v>11</v>
      </c>
      <c r="E14" s="128" t="s">
        <v>156</v>
      </c>
      <c r="F14" s="129"/>
      <c r="G14" s="62" t="s">
        <v>12</v>
      </c>
      <c r="H14" s="96" t="s">
        <v>81</v>
      </c>
    </row>
    <row r="15" spans="2:8" ht="21" customHeight="1" x14ac:dyDescent="0.2">
      <c r="B15" s="55" t="s">
        <v>13</v>
      </c>
      <c r="C15" s="125" t="s">
        <v>35</v>
      </c>
      <c r="D15" s="126"/>
      <c r="E15" s="126"/>
      <c r="F15" s="126"/>
      <c r="G15" s="126"/>
      <c r="H15" s="127"/>
    </row>
    <row r="17" spans="2:8" ht="40.9" customHeight="1" x14ac:dyDescent="0.25">
      <c r="B17" s="57" t="s">
        <v>14</v>
      </c>
      <c r="C17" s="1" t="s">
        <v>197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188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187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sheetProtection password="F2DE" sheet="1" objects="1" scenarios="1"/>
  <mergeCells count="12">
    <mergeCell ref="C15:H15"/>
    <mergeCell ref="E14:F14"/>
    <mergeCell ref="B12:B13"/>
    <mergeCell ref="C12:C13"/>
    <mergeCell ref="D12:D13"/>
    <mergeCell ref="H12:H13"/>
    <mergeCell ref="E10:H10"/>
    <mergeCell ref="E11:H11"/>
    <mergeCell ref="B2:B5"/>
    <mergeCell ref="C2:H5"/>
    <mergeCell ref="C8:H8"/>
    <mergeCell ref="E9:H9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A4" zoomScale="80" zoomScaleNormal="80" workbookViewId="0">
      <selection activeCell="C29" sqref="C29:P29"/>
    </sheetView>
  </sheetViews>
  <sheetFormatPr baseColWidth="10" defaultColWidth="14.5" defaultRowHeight="15.75" x14ac:dyDescent="0.25"/>
  <cols>
    <col min="1" max="1" width="3.25" style="17" customWidth="1"/>
    <col min="2" max="2" width="36.75" style="17" customWidth="1"/>
    <col min="3" max="3" width="23.75" style="17" customWidth="1"/>
    <col min="4" max="4" width="20" style="17" customWidth="1"/>
    <col min="5" max="5" width="12.75" style="17" customWidth="1"/>
    <col min="6" max="6" width="13.5" style="17" customWidth="1"/>
    <col min="7" max="16" width="12.75" style="17" customWidth="1"/>
    <col min="17" max="16384" width="14.5" style="17"/>
  </cols>
  <sheetData>
    <row r="1" spans="2:16" s="63" customFormat="1" ht="13.9" customHeight="1" x14ac:dyDescent="0.25"/>
    <row r="2" spans="2:16" s="63" customFormat="1" x14ac:dyDescent="0.25">
      <c r="B2" s="138"/>
      <c r="C2" s="139" t="s">
        <v>118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</row>
    <row r="3" spans="2:16" s="63" customFormat="1" ht="20.25" customHeight="1" x14ac:dyDescent="0.25">
      <c r="B3" s="138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</row>
    <row r="4" spans="2:16" s="63" customFormat="1" ht="52.9" customHeight="1" x14ac:dyDescent="0.25">
      <c r="B4" s="138"/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2:16" s="63" customFormat="1" x14ac:dyDescent="0.25"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</row>
    <row r="6" spans="2:16" x14ac:dyDescent="0.25">
      <c r="B6" s="18" t="s">
        <v>99</v>
      </c>
      <c r="C6" s="151" t="str">
        <f>IFERROR('1. Hoja de Vida'!C10,"")</f>
        <v xml:space="preserve">Evaluación de las condiciones de salud 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ht="19.899999999999999" customHeight="1" x14ac:dyDescent="0.25">
      <c r="B7" s="19" t="s">
        <v>100</v>
      </c>
      <c r="C7" s="159" t="s">
        <v>35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2:16" ht="16.149999999999999" customHeight="1" x14ac:dyDescent="0.25">
      <c r="B8" s="64" t="s">
        <v>101</v>
      </c>
      <c r="C8" s="159" t="s">
        <v>96</v>
      </c>
      <c r="D8" s="160"/>
      <c r="E8" s="160"/>
      <c r="F8" s="160"/>
      <c r="G8" s="160"/>
      <c r="H8" s="160"/>
      <c r="I8" s="160"/>
      <c r="J8" s="177"/>
      <c r="K8" s="175" t="s">
        <v>98</v>
      </c>
      <c r="L8" s="176"/>
      <c r="M8" s="154">
        <v>44196</v>
      </c>
      <c r="N8" s="155"/>
      <c r="O8" s="155"/>
      <c r="P8" s="156"/>
    </row>
    <row r="9" spans="2:16" x14ac:dyDescent="0.25">
      <c r="B9" s="64" t="s">
        <v>102</v>
      </c>
      <c r="C9" s="159" t="s">
        <v>199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1"/>
    </row>
    <row r="10" spans="2:16" s="63" customFormat="1" ht="7.15" customHeight="1" x14ac:dyDescent="0.25"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7"/>
    </row>
    <row r="11" spans="2:16" s="63" customFormat="1" x14ac:dyDescent="0.25">
      <c r="B11" s="162" t="s">
        <v>126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</row>
    <row r="12" spans="2:16" s="63" customFormat="1" ht="16.149999999999999" customHeight="1" x14ac:dyDescent="0.25">
      <c r="B12" s="169" t="s">
        <v>161</v>
      </c>
      <c r="C12" s="168" t="s">
        <v>162</v>
      </c>
      <c r="D12" s="168"/>
      <c r="E12" s="157" t="s">
        <v>127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/>
    </row>
    <row r="13" spans="2:16" s="63" customFormat="1" x14ac:dyDescent="0.25">
      <c r="B13" s="170"/>
      <c r="C13" s="168"/>
      <c r="D13" s="168"/>
      <c r="E13" s="65" t="s">
        <v>88</v>
      </c>
      <c r="F13" s="66" t="s">
        <v>103</v>
      </c>
      <c r="G13" s="66" t="s">
        <v>104</v>
      </c>
      <c r="H13" s="66" t="s">
        <v>105</v>
      </c>
      <c r="I13" s="66" t="s">
        <v>106</v>
      </c>
      <c r="J13" s="66" t="s">
        <v>107</v>
      </c>
      <c r="K13" s="66" t="s">
        <v>108</v>
      </c>
      <c r="L13" s="66" t="s">
        <v>109</v>
      </c>
      <c r="M13" s="66" t="s">
        <v>110</v>
      </c>
      <c r="N13" s="66" t="s">
        <v>111</v>
      </c>
      <c r="O13" s="66" t="s">
        <v>112</v>
      </c>
      <c r="P13" s="67" t="s">
        <v>113</v>
      </c>
    </row>
    <row r="14" spans="2:16" ht="43.15" customHeight="1" x14ac:dyDescent="0.25">
      <c r="B14" s="97" t="str">
        <f>IFERROR('1. Hoja de Vida'!F12,"")</f>
        <v>Número de servidores evaluados</v>
      </c>
      <c r="C14" s="178" t="s">
        <v>195</v>
      </c>
      <c r="D14" s="178"/>
      <c r="E14" s="99"/>
      <c r="F14" s="99"/>
      <c r="G14" s="99"/>
      <c r="H14" s="100"/>
      <c r="I14" s="100"/>
      <c r="J14" s="100"/>
      <c r="K14" s="100"/>
      <c r="L14" s="101"/>
      <c r="M14" s="101"/>
      <c r="N14" s="101"/>
      <c r="O14" s="101"/>
      <c r="P14" s="102">
        <v>40</v>
      </c>
    </row>
    <row r="15" spans="2:16" ht="39" customHeight="1" x14ac:dyDescent="0.25">
      <c r="B15" s="97" t="str">
        <f>IFERROR('1. Hoja de Vida'!F13,"")</f>
        <v>Número de servidores programados</v>
      </c>
      <c r="C15" s="178" t="s">
        <v>196</v>
      </c>
      <c r="D15" s="178"/>
      <c r="E15" s="99"/>
      <c r="F15" s="103"/>
      <c r="G15" s="103"/>
      <c r="H15" s="100"/>
      <c r="I15" s="100"/>
      <c r="J15" s="100"/>
      <c r="K15" s="100"/>
      <c r="L15" s="100"/>
      <c r="M15" s="100"/>
      <c r="N15" s="100"/>
      <c r="O15" s="100"/>
      <c r="P15" s="104">
        <v>43</v>
      </c>
    </row>
    <row r="16" spans="2:16" x14ac:dyDescent="0.25">
      <c r="B16" s="171" t="s">
        <v>124</v>
      </c>
      <c r="C16" s="171"/>
      <c r="D16" s="171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171" t="s">
        <v>130</v>
      </c>
      <c r="C17" s="171"/>
      <c r="D17" s="171"/>
      <c r="E17" s="28" t="str">
        <f>IFERROR((E14/E15),"")</f>
        <v/>
      </c>
      <c r="F17" s="91" t="str">
        <f>IFERROR((F14/F15),"")</f>
        <v/>
      </c>
      <c r="G17" s="91" t="str">
        <f t="shared" ref="G17:P17" si="0">IFERROR((G14/G15),"")</f>
        <v/>
      </c>
      <c r="H17" s="91" t="str">
        <f t="shared" si="0"/>
        <v/>
      </c>
      <c r="I17" s="91" t="str">
        <f t="shared" si="0"/>
        <v/>
      </c>
      <c r="J17" s="91" t="str">
        <f t="shared" si="0"/>
        <v/>
      </c>
      <c r="K17" s="91" t="str">
        <f t="shared" si="0"/>
        <v/>
      </c>
      <c r="L17" s="91" t="str">
        <f t="shared" si="0"/>
        <v/>
      </c>
      <c r="M17" s="91" t="str">
        <f t="shared" si="0"/>
        <v/>
      </c>
      <c r="N17" s="91" t="str">
        <f t="shared" si="0"/>
        <v/>
      </c>
      <c r="O17" s="91" t="str">
        <f t="shared" si="0"/>
        <v/>
      </c>
      <c r="P17" s="92">
        <f t="shared" si="0"/>
        <v>0.93023255813953487</v>
      </c>
    </row>
    <row r="18" spans="2:16" s="63" customFormat="1" x14ac:dyDescent="0.25">
      <c r="B18" s="9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3" customFormat="1" x14ac:dyDescent="0.25">
      <c r="B19" s="172" t="s">
        <v>89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4"/>
    </row>
    <row r="20" spans="2:16" x14ac:dyDescent="0.25">
      <c r="B20" s="179" t="s">
        <v>141</v>
      </c>
      <c r="C20" s="180"/>
      <c r="D20" s="180"/>
      <c r="E20" s="180"/>
      <c r="F20" s="180"/>
      <c r="G20" s="181"/>
      <c r="H20" s="185" t="s">
        <v>129</v>
      </c>
      <c r="I20" s="185"/>
      <c r="J20" s="185"/>
      <c r="K20" s="185"/>
      <c r="L20" s="186" t="s">
        <v>90</v>
      </c>
      <c r="M20" s="186"/>
      <c r="N20" s="186"/>
      <c r="O20" s="186"/>
      <c r="P20" s="186"/>
    </row>
    <row r="21" spans="2:16" ht="24" customHeight="1" x14ac:dyDescent="0.25">
      <c r="B21" s="182"/>
      <c r="C21" s="183"/>
      <c r="D21" s="183"/>
      <c r="E21" s="183"/>
      <c r="F21" s="183"/>
      <c r="G21" s="184"/>
      <c r="H21" s="88" t="s">
        <v>93</v>
      </c>
      <c r="I21" s="88" t="s">
        <v>114</v>
      </c>
      <c r="J21" s="88" t="s">
        <v>95</v>
      </c>
      <c r="K21" s="88" t="s">
        <v>96</v>
      </c>
      <c r="L21" s="89" t="s">
        <v>91</v>
      </c>
      <c r="M21" s="187" t="s">
        <v>92</v>
      </c>
      <c r="N21" s="187"/>
      <c r="O21" s="187"/>
      <c r="P21" s="187"/>
    </row>
    <row r="22" spans="2:16" ht="19.899999999999999" customHeight="1" x14ac:dyDescent="0.25">
      <c r="B22" s="196" t="s">
        <v>128</v>
      </c>
      <c r="C22" s="197"/>
      <c r="D22" s="197"/>
      <c r="E22" s="197"/>
      <c r="F22" s="197"/>
      <c r="G22" s="198"/>
      <c r="H22" s="26" t="str">
        <f>IFERROR(AVERAGE(E17:G17),"")</f>
        <v/>
      </c>
      <c r="I22" s="26" t="str">
        <f>IFERROR(AVERAGE(H17:J17),"")</f>
        <v/>
      </c>
      <c r="J22" s="26" t="str">
        <f>IFERROR(AVERAGE(K17:M17),"")</f>
        <v/>
      </c>
      <c r="K22" s="26">
        <f>IFERROR(AVERAGE(N17:P17),"")</f>
        <v>0.93023255813953487</v>
      </c>
      <c r="L22" s="90"/>
      <c r="M22" s="188"/>
      <c r="N22" s="188"/>
      <c r="O22" s="188"/>
      <c r="P22" s="188"/>
    </row>
    <row r="23" spans="2:16" ht="19.899999999999999" customHeight="1" x14ac:dyDescent="0.25">
      <c r="B23" s="199" t="s">
        <v>125</v>
      </c>
      <c r="C23" s="200"/>
      <c r="D23" s="200"/>
      <c r="E23" s="200"/>
      <c r="F23" s="200"/>
      <c r="G23" s="201"/>
      <c r="H23" s="193">
        <f>IFERROR((AVERAGE(H22:K22)/('1. Hoja de Vida'!C14)),"")</f>
        <v>1.0335917312661498</v>
      </c>
      <c r="I23" s="194"/>
      <c r="J23" s="194"/>
      <c r="K23" s="195"/>
      <c r="L23" s="90"/>
      <c r="M23" s="188"/>
      <c r="N23" s="188"/>
      <c r="O23" s="188"/>
      <c r="P23" s="188"/>
    </row>
    <row r="24" spans="2:16" ht="10.15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90" t="s">
        <v>138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2"/>
    </row>
    <row r="26" spans="2:16" x14ac:dyDescent="0.25">
      <c r="B26" s="70" t="s">
        <v>144</v>
      </c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0"/>
    </row>
    <row r="27" spans="2:16" x14ac:dyDescent="0.25">
      <c r="B27" s="71" t="s">
        <v>145</v>
      </c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0"/>
    </row>
    <row r="28" spans="2:16" x14ac:dyDescent="0.25">
      <c r="B28" s="72" t="s">
        <v>146</v>
      </c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0"/>
    </row>
    <row r="29" spans="2:16" x14ac:dyDescent="0.25">
      <c r="B29" s="73" t="s">
        <v>147</v>
      </c>
      <c r="C29" s="148" t="s">
        <v>198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50"/>
    </row>
    <row r="30" spans="2:16" s="63" customFormat="1" x14ac:dyDescent="0.25"/>
    <row r="31" spans="2:16" s="63" customFormat="1" x14ac:dyDescent="0.25">
      <c r="B31" s="189" t="s">
        <v>137</v>
      </c>
      <c r="C31" s="189"/>
      <c r="D31" s="74"/>
    </row>
    <row r="32" spans="2:16" s="63" customFormat="1" ht="34.15" customHeight="1" x14ac:dyDescent="0.25">
      <c r="B32" s="75" t="s">
        <v>135</v>
      </c>
      <c r="C32" s="76" t="s">
        <v>136</v>
      </c>
      <c r="D32" s="77"/>
    </row>
    <row r="33" spans="2:4" s="63" customFormat="1" x14ac:dyDescent="0.25">
      <c r="B33" s="78" t="s">
        <v>134</v>
      </c>
      <c r="C33" s="79" t="s">
        <v>123</v>
      </c>
      <c r="D33" s="80"/>
    </row>
    <row r="34" spans="2:4" s="63" customFormat="1" ht="13.9" customHeight="1" x14ac:dyDescent="0.25">
      <c r="B34" s="81" t="s">
        <v>131</v>
      </c>
      <c r="C34" s="82" t="s">
        <v>139</v>
      </c>
      <c r="D34" s="83"/>
    </row>
    <row r="35" spans="2:4" s="63" customFormat="1" ht="18" customHeight="1" x14ac:dyDescent="0.25">
      <c r="B35" s="84" t="s">
        <v>132</v>
      </c>
      <c r="C35" s="82" t="s">
        <v>140</v>
      </c>
      <c r="D35" s="83"/>
    </row>
    <row r="36" spans="2:4" s="63" customFormat="1" ht="16.149999999999999" customHeight="1" x14ac:dyDescent="0.25">
      <c r="B36" s="85" t="s">
        <v>133</v>
      </c>
      <c r="C36" s="86" t="s">
        <v>190</v>
      </c>
      <c r="D36" s="87"/>
    </row>
    <row r="37" spans="2:4" s="63" customFormat="1" x14ac:dyDescent="0.25"/>
    <row r="38" spans="2:4" s="63" customFormat="1" x14ac:dyDescent="0.25"/>
    <row r="39" spans="2:4" s="63" customFormat="1" x14ac:dyDescent="0.25"/>
    <row r="40" spans="2:4" s="63" customFormat="1" x14ac:dyDescent="0.25"/>
    <row r="41" spans="2:4" s="63" customFormat="1" x14ac:dyDescent="0.25"/>
    <row r="42" spans="2:4" s="63" customFormat="1" x14ac:dyDescent="0.25"/>
    <row r="43" spans="2:4" s="63" customFormat="1" x14ac:dyDescent="0.25"/>
    <row r="44" spans="2:4" s="63" customFormat="1" x14ac:dyDescent="0.25"/>
    <row r="45" spans="2:4" s="63" customFormat="1" x14ac:dyDescent="0.25"/>
    <row r="46" spans="2:4" s="63" customFormat="1" x14ac:dyDescent="0.25"/>
    <row r="47" spans="2:4" s="63" customFormat="1" x14ac:dyDescent="0.25"/>
    <row r="48" spans="2:4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="63" customFormat="1" x14ac:dyDescent="0.25"/>
    <row r="98" s="63" customFormat="1" x14ac:dyDescent="0.25"/>
    <row r="99" s="63" customFormat="1" x14ac:dyDescent="0.25"/>
    <row r="100" s="63" customFormat="1" x14ac:dyDescent="0.25"/>
    <row r="101" s="63" customFormat="1" x14ac:dyDescent="0.25"/>
    <row r="102" s="63" customFormat="1" x14ac:dyDescent="0.25"/>
    <row r="103" s="63" customFormat="1" x14ac:dyDescent="0.25"/>
    <row r="104" s="63" customFormat="1" x14ac:dyDescent="0.25"/>
    <row r="105" s="63" customFormat="1" x14ac:dyDescent="0.25"/>
    <row r="106" s="63" customFormat="1" x14ac:dyDescent="0.25"/>
    <row r="107" s="63" customFormat="1" x14ac:dyDescent="0.25"/>
    <row r="108" s="63" customFormat="1" x14ac:dyDescent="0.25"/>
    <row r="109" s="63" customFormat="1" x14ac:dyDescent="0.25"/>
    <row r="110" s="63" customFormat="1" x14ac:dyDescent="0.25"/>
    <row r="111" s="63" customFormat="1" x14ac:dyDescent="0.25"/>
    <row r="112" s="63" customFormat="1" x14ac:dyDescent="0.25"/>
    <row r="113" s="63" customFormat="1" x14ac:dyDescent="0.25"/>
    <row r="114" s="63" customFormat="1" x14ac:dyDescent="0.25"/>
    <row r="115" s="63" customFormat="1" x14ac:dyDescent="0.25"/>
    <row r="116" s="63" customFormat="1" x14ac:dyDescent="0.25"/>
    <row r="117" s="63" customFormat="1" x14ac:dyDescent="0.25"/>
    <row r="118" s="63" customFormat="1" x14ac:dyDescent="0.25"/>
    <row r="119" s="63" customFormat="1" x14ac:dyDescent="0.25"/>
    <row r="120" s="63" customFormat="1" x14ac:dyDescent="0.25"/>
    <row r="121" s="63" customFormat="1" x14ac:dyDescent="0.25"/>
    <row r="122" s="63" customFormat="1" x14ac:dyDescent="0.25"/>
    <row r="123" s="63" customFormat="1" x14ac:dyDescent="0.25"/>
    <row r="124" s="63" customFormat="1" x14ac:dyDescent="0.25"/>
    <row r="125" s="63" customFormat="1" x14ac:dyDescent="0.25"/>
    <row r="126" s="63" customFormat="1" x14ac:dyDescent="0.25"/>
    <row r="127" s="63" customFormat="1" x14ac:dyDescent="0.25"/>
    <row r="128" s="63" customFormat="1" x14ac:dyDescent="0.25"/>
    <row r="129" s="63" customFormat="1" x14ac:dyDescent="0.25"/>
    <row r="130" s="63" customFormat="1" x14ac:dyDescent="0.25"/>
    <row r="131" s="63" customFormat="1" x14ac:dyDescent="0.25"/>
    <row r="132" s="63" customFormat="1" x14ac:dyDescent="0.25"/>
    <row r="133" s="63" customFormat="1" x14ac:dyDescent="0.25"/>
    <row r="134" s="63" customFormat="1" x14ac:dyDescent="0.25"/>
    <row r="135" s="63" customFormat="1" x14ac:dyDescent="0.25"/>
    <row r="136" s="63" customFormat="1" x14ac:dyDescent="0.25"/>
    <row r="137" s="63" customFormat="1" x14ac:dyDescent="0.25"/>
    <row r="138" s="63" customFormat="1" x14ac:dyDescent="0.25"/>
    <row r="139" s="63" customFormat="1" x14ac:dyDescent="0.25"/>
    <row r="140" s="63" customFormat="1" x14ac:dyDescent="0.25"/>
    <row r="141" s="63" customFormat="1" x14ac:dyDescent="0.25"/>
    <row r="142" s="63" customFormat="1" x14ac:dyDescent="0.25"/>
    <row r="143" s="63" customFormat="1" x14ac:dyDescent="0.25"/>
    <row r="144" s="63" customFormat="1" x14ac:dyDescent="0.25"/>
    <row r="145" s="63" customFormat="1" x14ac:dyDescent="0.25"/>
    <row r="146" s="63" customFormat="1" x14ac:dyDescent="0.25"/>
    <row r="147" s="63" customFormat="1" x14ac:dyDescent="0.25"/>
    <row r="148" s="63" customFormat="1" x14ac:dyDescent="0.25"/>
    <row r="149" s="63" customFormat="1" x14ac:dyDescent="0.25"/>
    <row r="150" s="63" customFormat="1" x14ac:dyDescent="0.25"/>
    <row r="151" s="63" customFormat="1" x14ac:dyDescent="0.25"/>
    <row r="152" s="63" customFormat="1" x14ac:dyDescent="0.25"/>
    <row r="153" s="63" customFormat="1" x14ac:dyDescent="0.25"/>
    <row r="154" s="63" customFormat="1" x14ac:dyDescent="0.25"/>
    <row r="155" s="63" customFormat="1" x14ac:dyDescent="0.25"/>
    <row r="156" s="63" customFormat="1" x14ac:dyDescent="0.25"/>
    <row r="157" s="63" customFormat="1" x14ac:dyDescent="0.25"/>
    <row r="158" s="63" customFormat="1" x14ac:dyDescent="0.25"/>
    <row r="159" s="63" customFormat="1" x14ac:dyDescent="0.25"/>
    <row r="160" s="63" customFormat="1" x14ac:dyDescent="0.25"/>
    <row r="161" s="63" customFormat="1" x14ac:dyDescent="0.25"/>
    <row r="162" s="63" customFormat="1" x14ac:dyDescent="0.25"/>
    <row r="163" s="63" customFormat="1" x14ac:dyDescent="0.25"/>
    <row r="164" s="63" customFormat="1" x14ac:dyDescent="0.25"/>
    <row r="165" s="63" customFormat="1" x14ac:dyDescent="0.25"/>
    <row r="166" s="63" customFormat="1" x14ac:dyDescent="0.25"/>
    <row r="167" s="63" customFormat="1" x14ac:dyDescent="0.25"/>
    <row r="168" s="63" customFormat="1" x14ac:dyDescent="0.25"/>
    <row r="169" s="63" customFormat="1" x14ac:dyDescent="0.25"/>
    <row r="170" s="63" customFormat="1" x14ac:dyDescent="0.25"/>
    <row r="171" s="63" customFormat="1" x14ac:dyDescent="0.25"/>
    <row r="172" s="63" customFormat="1" x14ac:dyDescent="0.25"/>
    <row r="173" s="63" customFormat="1" x14ac:dyDescent="0.25"/>
    <row r="174" s="63" customFormat="1" x14ac:dyDescent="0.25"/>
    <row r="175" s="63" customFormat="1" x14ac:dyDescent="0.25"/>
    <row r="176" s="63" customFormat="1" x14ac:dyDescent="0.25"/>
    <row r="177" s="63" customFormat="1" x14ac:dyDescent="0.25"/>
    <row r="178" s="63" customFormat="1" x14ac:dyDescent="0.25"/>
    <row r="179" s="63" customFormat="1" x14ac:dyDescent="0.25"/>
    <row r="180" s="63" customFormat="1" x14ac:dyDescent="0.25"/>
    <row r="181" s="63" customFormat="1" x14ac:dyDescent="0.25"/>
    <row r="182" s="63" customFormat="1" x14ac:dyDescent="0.25"/>
    <row r="183" s="63" customFormat="1" x14ac:dyDescent="0.25"/>
    <row r="184" s="63" customFormat="1" x14ac:dyDescent="0.25"/>
    <row r="185" s="63" customFormat="1" x14ac:dyDescent="0.25"/>
    <row r="186" s="63" customFormat="1" x14ac:dyDescent="0.25"/>
    <row r="187" s="63" customFormat="1" x14ac:dyDescent="0.25"/>
    <row r="188" s="63" customFormat="1" x14ac:dyDescent="0.25"/>
    <row r="189" s="63" customFormat="1" x14ac:dyDescent="0.25"/>
    <row r="190" s="63" customFormat="1" x14ac:dyDescent="0.25"/>
    <row r="191" s="63" customFormat="1" x14ac:dyDescent="0.25"/>
    <row r="192" s="63" customFormat="1" x14ac:dyDescent="0.25"/>
    <row r="193" s="63" customFormat="1" x14ac:dyDescent="0.25"/>
    <row r="194" s="63" customFormat="1" x14ac:dyDescent="0.25"/>
    <row r="195" s="63" customFormat="1" x14ac:dyDescent="0.25"/>
    <row r="196" s="63" customFormat="1" x14ac:dyDescent="0.25"/>
    <row r="197" s="63" customFormat="1" x14ac:dyDescent="0.25"/>
    <row r="198" s="63" customFormat="1" x14ac:dyDescent="0.25"/>
    <row r="199" s="63" customFormat="1" x14ac:dyDescent="0.25"/>
  </sheetData>
  <sheetProtection password="F2DE" sheet="1" objects="1" scenarios="1"/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OrEqual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C17" sqref="C17"/>
    </sheetView>
  </sheetViews>
  <sheetFormatPr baseColWidth="10" defaultColWidth="10.75" defaultRowHeight="15.75" x14ac:dyDescent="0.25"/>
  <cols>
    <col min="1" max="1" width="3" style="8" customWidth="1"/>
    <col min="2" max="2" width="33.5" style="8" customWidth="1"/>
    <col min="3" max="3" width="89.25" style="8" customWidth="1"/>
    <col min="4" max="16384" width="10.75" style="8"/>
  </cols>
  <sheetData>
    <row r="2" spans="2:8" x14ac:dyDescent="0.25">
      <c r="B2" s="202" t="s">
        <v>44</v>
      </c>
      <c r="C2" s="202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3" t="s">
        <v>115</v>
      </c>
      <c r="C5" s="204"/>
    </row>
    <row r="6" spans="2:8" x14ac:dyDescent="0.25">
      <c r="B6" s="10" t="s">
        <v>148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1.15" customHeight="1" x14ac:dyDescent="0.25">
      <c r="B11" s="10" t="s">
        <v>48</v>
      </c>
      <c r="C11" s="14" t="s">
        <v>159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79.900000000000006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5" t="s">
        <v>160</v>
      </c>
      <c r="C19" s="206"/>
    </row>
    <row r="20" spans="2:3" ht="25.15" customHeight="1" x14ac:dyDescent="0.25">
      <c r="B20" s="10" t="s">
        <v>163</v>
      </c>
      <c r="C20" s="31" t="s">
        <v>166</v>
      </c>
    </row>
    <row r="21" spans="2:3" ht="25.15" customHeight="1" x14ac:dyDescent="0.25">
      <c r="B21" s="29" t="s">
        <v>98</v>
      </c>
      <c r="C21" s="32" t="s">
        <v>170</v>
      </c>
    </row>
    <row r="22" spans="2:3" ht="49.15" customHeight="1" x14ac:dyDescent="0.25">
      <c r="B22" s="29" t="s">
        <v>161</v>
      </c>
      <c r="C22" s="30" t="s">
        <v>116</v>
      </c>
    </row>
    <row r="23" spans="2:3" ht="25.15" customHeight="1" x14ac:dyDescent="0.25">
      <c r="B23" s="29" t="s">
        <v>162</v>
      </c>
      <c r="C23" s="32" t="s">
        <v>167</v>
      </c>
    </row>
    <row r="24" spans="2:3" ht="67.150000000000006" customHeight="1" x14ac:dyDescent="0.25">
      <c r="B24" s="29" t="s">
        <v>124</v>
      </c>
      <c r="C24" s="30" t="s">
        <v>172</v>
      </c>
    </row>
    <row r="25" spans="2:3" ht="25.15" customHeight="1" x14ac:dyDescent="0.25">
      <c r="B25" s="10" t="s">
        <v>158</v>
      </c>
      <c r="C25" s="32" t="s">
        <v>168</v>
      </c>
    </row>
    <row r="26" spans="2:3" ht="25.15" customHeight="1" x14ac:dyDescent="0.25">
      <c r="B26" s="29" t="s">
        <v>141</v>
      </c>
      <c r="C26" s="32" t="s">
        <v>169</v>
      </c>
    </row>
    <row r="27" spans="2:3" x14ac:dyDescent="0.25">
      <c r="B27" s="203" t="s">
        <v>142</v>
      </c>
      <c r="C27" s="204"/>
    </row>
    <row r="28" spans="2:3" ht="48" customHeight="1" x14ac:dyDescent="0.25">
      <c r="B28" s="10" t="s">
        <v>117</v>
      </c>
      <c r="C28" s="12" t="s">
        <v>171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143</v>
      </c>
    </row>
    <row r="19" spans="1:7" x14ac:dyDescent="0.25">
      <c r="A19" s="7" t="s">
        <v>33</v>
      </c>
      <c r="B19" s="7" t="s">
        <v>76</v>
      </c>
      <c r="D19" s="7" t="s">
        <v>149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150</v>
      </c>
      <c r="G21" t="s">
        <v>156</v>
      </c>
    </row>
    <row r="22" spans="1:7" x14ac:dyDescent="0.25">
      <c r="A22" t="s">
        <v>35</v>
      </c>
      <c r="B22" t="s">
        <v>82</v>
      </c>
      <c r="D22" t="s">
        <v>151</v>
      </c>
      <c r="G22" t="s">
        <v>157</v>
      </c>
    </row>
    <row r="23" spans="1:7" x14ac:dyDescent="0.25">
      <c r="A23" t="s">
        <v>36</v>
      </c>
      <c r="B23" t="s">
        <v>78</v>
      </c>
      <c r="D23" t="s">
        <v>152</v>
      </c>
    </row>
    <row r="24" spans="1:7" x14ac:dyDescent="0.25">
      <c r="A24" t="s">
        <v>37</v>
      </c>
      <c r="B24" t="s">
        <v>79</v>
      </c>
      <c r="D24" t="s">
        <v>153</v>
      </c>
    </row>
    <row r="25" spans="1:7" x14ac:dyDescent="0.25">
      <c r="A25" t="s">
        <v>38</v>
      </c>
      <c r="B25" t="s">
        <v>80</v>
      </c>
      <c r="D25" t="s">
        <v>154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155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3" t="s">
        <v>173</v>
      </c>
    </row>
    <row r="31" spans="1:7" x14ac:dyDescent="0.25">
      <c r="B31" t="s">
        <v>84</v>
      </c>
      <c r="D31" s="94" t="s">
        <v>174</v>
      </c>
    </row>
    <row r="32" spans="1:7" x14ac:dyDescent="0.25">
      <c r="B32" t="s">
        <v>123</v>
      </c>
      <c r="D32" s="94" t="s">
        <v>175</v>
      </c>
    </row>
    <row r="33" spans="1:4" x14ac:dyDescent="0.25">
      <c r="A33" s="7" t="s">
        <v>97</v>
      </c>
      <c r="B33" s="7" t="s">
        <v>121</v>
      </c>
      <c r="D33" s="95" t="s">
        <v>176</v>
      </c>
    </row>
    <row r="34" spans="1:4" x14ac:dyDescent="0.25">
      <c r="A34" s="4" t="s">
        <v>18</v>
      </c>
      <c r="B34" s="4" t="s">
        <v>18</v>
      </c>
      <c r="D34" s="94" t="s">
        <v>177</v>
      </c>
    </row>
    <row r="35" spans="1:4" x14ac:dyDescent="0.25">
      <c r="A35" t="s">
        <v>93</v>
      </c>
      <c r="B35" t="s">
        <v>122</v>
      </c>
      <c r="D35" s="94" t="s">
        <v>178</v>
      </c>
    </row>
    <row r="36" spans="1:4" x14ac:dyDescent="0.25">
      <c r="A36" t="s">
        <v>94</v>
      </c>
      <c r="B36" t="s">
        <v>120</v>
      </c>
      <c r="D36" s="94" t="s">
        <v>179</v>
      </c>
    </row>
    <row r="37" spans="1:4" x14ac:dyDescent="0.25">
      <c r="A37" t="s">
        <v>95</v>
      </c>
      <c r="D37" s="94" t="s">
        <v>180</v>
      </c>
    </row>
    <row r="38" spans="1:4" x14ac:dyDescent="0.25">
      <c r="A38" t="s">
        <v>96</v>
      </c>
      <c r="D38" s="95" t="s">
        <v>181</v>
      </c>
    </row>
    <row r="39" spans="1:4" x14ac:dyDescent="0.25">
      <c r="D39" s="94" t="s">
        <v>182</v>
      </c>
    </row>
    <row r="40" spans="1:4" x14ac:dyDescent="0.25">
      <c r="D40" s="94" t="s">
        <v>183</v>
      </c>
    </row>
    <row r="41" spans="1:4" x14ac:dyDescent="0.25">
      <c r="D41" s="95" t="s">
        <v>184</v>
      </c>
    </row>
    <row r="42" spans="1:4" x14ac:dyDescent="0.25">
      <c r="D42" s="94" t="s">
        <v>185</v>
      </c>
    </row>
    <row r="43" spans="1:4" x14ac:dyDescent="0.25">
      <c r="D43" s="94" t="s">
        <v>186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2021-01-21T23:06:11Z</dcterms:modified>
</cp:coreProperties>
</file>