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JUDITH\INIDCADORES IV\GESTION JURIDICA Y CONTRACTUAL\"/>
    </mc:Choice>
  </mc:AlternateContent>
  <xr:revisionPtr revIDLastSave="0" documentId="8_{1DC2CF37-6C60-446F-9B60-849DD3C19AE0}" xr6:coauthVersionLast="45" xr6:coauthVersionMax="45" xr10:uidLastSave="{00000000-0000-0000-0000-000000000000}"/>
  <bookViews>
    <workbookView xWindow="-120" yWindow="-120" windowWidth="29040" windowHeight="15840" tabRatio="500"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7" i="7" l="1"/>
  <c r="G17" i="7"/>
  <c r="H17" i="7"/>
  <c r="I22" i="7" s="1"/>
  <c r="I17" i="7"/>
  <c r="J17" i="7"/>
  <c r="K17" i="7"/>
  <c r="L17" i="7"/>
  <c r="N17" i="7"/>
  <c r="P17" i="7"/>
  <c r="E17" i="7"/>
  <c r="H22" i="7" s="1"/>
  <c r="B15" i="7"/>
  <c r="B14" i="7"/>
  <c r="J22" i="7"/>
  <c r="C6" i="7"/>
  <c r="K22" i="7" l="1"/>
  <c r="H23" i="7" s="1"/>
</calcChain>
</file>

<file path=xl/sharedStrings.xml><?xml version="1.0" encoding="utf-8"?>
<sst xmlns="http://schemas.openxmlformats.org/spreadsheetml/2006/main" count="243" uniqueCount="203">
  <si>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</si>
  <si>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</si>
  <si>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</si>
  <si>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</si>
  <si>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</si>
  <si>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</si>
  <si>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</si>
  <si>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</si>
  <si>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</si>
  <si>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</si>
  <si>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</si>
  <si>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</si>
  <si>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</si>
  <si>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</si>
  <si>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</si>
  <si>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</si>
  <si>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</si>
  <si>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</si>
  <si>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</si>
  <si>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</si>
  <si>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</si>
  <si>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</si>
  <si>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</si>
  <si>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</si>
  <si>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</si>
  <si>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</si>
  <si>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</si>
  <si>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</si>
  <si>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</si>
  <si>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</si>
  <si>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</si>
  <si>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</si>
  <si>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</si>
  <si>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</si>
  <si>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</si>
  <si>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</si>
  <si>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</si>
  <si>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</si>
  <si>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</si>
  <si>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</si>
  <si>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</si>
  <si>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</si>
  <si>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</si>
  <si>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</si>
  <si>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</si>
  <si>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</si>
  <si>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</si>
  <si>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</si>
  <si>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</si>
  <si>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</si>
  <si>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</si>
  <si>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</si>
  <si>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</si>
  <si>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</si>
  <si>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</si>
  <si>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</si>
  <si>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</si>
  <si>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</si>
  <si>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</si>
  <si>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</si>
  <si>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</si>
  <si>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</si>
  <si>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</si>
  <si>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</si>
  <si>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</si>
  <si>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</si>
  <si>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</si>
  <si>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</si>
  <si>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</si>
  <si>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</si>
  <si>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</si>
  <si>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</si>
  <si>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</si>
  <si>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</si>
  <si>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</si>
  <si>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</si>
  <si>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</si>
  <si>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</si>
  <si>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</si>
  <si>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</si>
  <si>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</si>
  <si>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</si>
  <si>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</si>
  <si>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</si>
  <si>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</si>
  <si>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</si>
  <si>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</si>
  <si>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</si>
  <si>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</si>
  <si>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</si>
  <si>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</si>
  <si>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</si>
  <si>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</si>
  <si>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</si>
  <si>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</si>
  <si>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</si>
  <si>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</si>
  <si>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</si>
  <si>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</si>
  <si>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</si>
  <si>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</si>
  <si>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</si>
  <si>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</si>
  <si>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</si>
  <si>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</si>
  <si>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</si>
  <si>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</si>
  <si>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</si>
  <si>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</si>
  <si>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</si>
  <si>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</si>
  <si>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</si>
  <si>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</si>
  <si>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</si>
  <si>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</si>
  <si>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</si>
  <si>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</si>
  <si>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</si>
  <si>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</si>
  <si>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</si>
  <si>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</si>
  <si>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</si>
  <si>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</si>
  <si>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</si>
  <si>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</si>
  <si>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</si>
  <si>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</si>
  <si>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</si>
  <si>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</si>
  <si>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</si>
  <si>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</si>
  <si>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</si>
  <si>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</si>
  <si>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</si>
  <si>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</si>
  <si>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</si>
  <si>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</si>
  <si>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</si>
  <si>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</si>
  <si>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</si>
  <si>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</si>
  <si>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</si>
  <si>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</si>
  <si>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</si>
  <si>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</si>
  <si>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</si>
  <si>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</si>
  <si>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</si>
  <si>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</si>
  <si>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</si>
  <si>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</si>
  <si>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</si>
  <si>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</si>
  <si>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</si>
  <si>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</si>
  <si>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</si>
  <si>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</si>
  <si>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</si>
  <si>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</si>
  <si>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</si>
  <si>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</si>
  <si>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</si>
  <si>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</si>
  <si>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</si>
  <si>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</si>
  <si>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</si>
  <si>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</si>
  <si>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</si>
  <si>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</si>
  <si>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</si>
  <si>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</si>
  <si>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</si>
  <si>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</si>
  <si>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</si>
  <si>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</si>
  <si>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</si>
  <si>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</si>
  <si>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</si>
  <si>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</si>
  <si>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</si>
  <si>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</si>
  <si>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</si>
  <si>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</si>
  <si>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</si>
  <si>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</si>
  <si>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</si>
  <si>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</si>
  <si>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</si>
  <si>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</si>
  <si>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Número de actividades realizadas</t>
  </si>
  <si>
    <t>No aplica</t>
  </si>
  <si>
    <t xml:space="preserve">Bases de seguimiento de la Oficina Asesora Jurídica													</t>
  </si>
  <si>
    <t>Número de actividades programadas</t>
  </si>
  <si>
    <t>Johana Paola Lamilla Sanchez - Contratista Oficina Asesora Jurídica</t>
  </si>
  <si>
    <t>Claudia Patricia Cifuentes Alvira, Jefe Oficiana Asesora Jurídica</t>
  </si>
  <si>
    <t>Ejecución del plan de acción de la Política de Prevención del daño antijuridico</t>
  </si>
  <si>
    <t>Medir el cumplimiento de las actividades planteadas en el plan de acción de la PolÍtica de prevención del daño antijurídico en el IDT.</t>
  </si>
  <si>
    <t>Actividades realizadas en cumplimiento del plan de acción de la política de prevención del daño antijurídico.</t>
  </si>
  <si>
    <t>Actividades programadas en el plan de acción de la política de prevención del daño antijurídico.</t>
  </si>
  <si>
    <t>N.A</t>
  </si>
  <si>
    <t>De acuerdo con el plan de acción de la política de prevención del daño antijurídico (Resolución 251 de 2019 de la Dirección General, modificada por resoluciones 68, 130 y 203 de 2020), en el mes de julio de 2020, se programó la finalización de una actividad: elaboración de un instructivo sobre los parámetros para la definición de objetos contractuales y obligaciones pactadas tanto en la definición del Plan Anual de Adquisiciones como en la elaboración de estudios previos (a cargo de la Oficina Asesora Jurídica). En respuesta, el 30 de julio se creó el Instructivo sobre parámetros para definir objetos y obligaciones contractuales específicas (JC-I19) versión 1.
En el mes de agosto de 2020, se programaron dos actividades: la segunda capacitación a supervisores y/o difusión sobre Manual de buenas prácticas (a cargo de la Oficina Asesora Jurídica) y la elaboración de un diagnóstico de los obstáculos para la respuesta a derechos de petición en términos oportunos (a cargo de las subdirecciones de Gestión Corporativa, Gestión de Destino y Promoción y Mercadeo, así como las oficinas asesora Jurídica y de Planeación). En esa medida, el 20 de agosto se realizó la segunda socialización del Manual de Buenas Prácticas para la Supervisión de Contratos y el 31 de agosto se presentó a la Subdirección de Gestión Corporativa el diagnóstico mencionado.
Finalmente, para el mes de septiembre de 2020, no se programó la finalización de ninguna actividad, pero desde esa fecha se inició el trabajo de las actividades que finalizarían en los siguientes meses.</t>
  </si>
  <si>
    <t xml:space="preserve">De acuerdo con el plan de acción de la política de prevención del daño antijurídico (Resolución 251 de 2019 de la Dirección General, modificada por resoluciones 68, 130 y 203 de 2020), en el mes de octubre de 2020, se programó la finalización de tres actividades: la tercera socialización a supervisores y/o difusión sobre Manual de buenas prácticas (a cargo de la Oficina Asesora Jurídica), capacitaciones específicas en cuanto a normativa de vinculación laboral (a cargo de la Subdirección de Gestión Corporativa y C.D.) y elaboración de lineamiento que corrija o ajuste aquello que imposibilita la respuesta a los derechos de petición en términos de oportunidad (a cargo de la Subdirección de Gestión Corporativa y C.D.). En respuesta, el 20 de octubre se realizó la tercera socialización del Manual de Buenas Prácticas para la Supervisión de Contratos; y el 22 de octubre se finalizó el ciclo de capacitaciones sobre vinculación de empleados públicos al Instituto, la primera de las cuales fue realizada el 19 de agosto (dirigida a empleados de carrera administrativa) y la segunda del 22 de octubre (dirigida a los empleados de libre nombramiento y remoción - directivos). Por último, como resultado de la definición de lineamiento que responde al diagnóstico realizado en agosto para la respuesta oportuna a peticiones, el 30 de octubre se actualizó el Procedimiento para dar Respuesta a Peticiones, Quejas, Reclamos, Sugerencias y Denuncias (AC-P01 versión 5). 
En el mes de noviembre de 2020, no se programó la finalización de ninguna actividad, pero desde esa fecha se inició el trabajo de la actividad que finalizaría en el siguiente mes.
Finalmente, para el mes de diciembre de 2020, se ajustó por medio de Resolución 203 del 10 de diciembre de 2020 de la Dirección General el cronograma de una actividad que estaba prevista para finalizar en el mes de diciembre, con el fin de que terminara en el mes de marzo de 2021. De esta forma, en diciembre se finalizó la realización de una actividad programada para ese mes, esto es, la adecuación de espacio para contratistas (a cargo de la Subdiección de Gestión Corporativa y C.D. y la Oficina Asesora de Planeación). </t>
  </si>
  <si>
    <t>Enero 14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</si>
</sst>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F800]dddd\,\ mmmm\ dd\,\ yyyy"/>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3">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201">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49" xfId="0" applyFont="1" applyBorder="1" applyAlignment="1">
      <alignment vertical="center"/>
    </xf>
    <xf numFmtId="0" fontId="16" fillId="0" borderId="49" xfId="0" applyFont="1" applyBorder="1" applyAlignment="1">
      <alignment horizontal="left" vertical="top" wrapText="1"/>
    </xf>
    <xf numFmtId="0" fontId="16" fillId="0" borderId="15" xfId="0" applyFont="1" applyBorder="1" applyAlignment="1">
      <alignment horizontal="left" vertical="center" wrapText="1"/>
    </xf>
    <xf numFmtId="0" fontId="16" fillId="0" borderId="49"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0" fontId="9" fillId="0" borderId="10" xfId="1" applyFont="1" applyBorder="1" applyAlignment="1" applyProtection="1">
      <alignment horizontal="left" vertical="center"/>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0" fontId="21" fillId="0" borderId="0" xfId="0" applyFont="1"/>
    <xf numFmtId="0" fontId="4" fillId="0" borderId="0" xfId="0" applyFont="1"/>
    <xf numFmtId="0" fontId="22" fillId="0" borderId="0" xfId="0" applyFont="1"/>
    <xf numFmtId="9" fontId="16" fillId="4" borderId="10" xfId="12" applyFont="1" applyFill="1" applyBorder="1" applyAlignment="1" applyProtection="1">
      <alignment horizontal="left" vertical="center" wrapText="1"/>
      <protection locked="0"/>
    </xf>
    <xf numFmtId="9" fontId="9" fillId="0" borderId="17" xfId="12" applyFont="1" applyBorder="1" applyAlignment="1" applyProtection="1">
      <alignment horizontal="center" vertical="center"/>
      <protection locked="0"/>
    </xf>
    <xf numFmtId="9" fontId="9" fillId="0" borderId="21" xfId="12" applyFont="1" applyBorder="1" applyAlignment="1" applyProtection="1">
      <alignment horizontal="center" vertical="center"/>
      <protection locked="0"/>
    </xf>
    <xf numFmtId="0" fontId="7" fillId="4" borderId="10" xfId="1" applyFont="1" applyFill="1" applyBorder="1" applyAlignment="1" applyProtection="1">
      <alignment horizontal="left" vertical="top" wrapText="1"/>
      <protection locked="0"/>
    </xf>
    <xf numFmtId="0" fontId="9" fillId="4" borderId="12" xfId="1" applyFont="1" applyFill="1" applyBorder="1" applyAlignment="1" applyProtection="1">
      <alignment horizontal="left" vertical="center" wrapText="1"/>
      <protection locked="0"/>
    </xf>
    <xf numFmtId="0" fontId="7" fillId="0" borderId="44" xfId="1" applyFont="1" applyBorder="1" applyAlignment="1" applyProtection="1">
      <alignment horizontal="center" vertical="center"/>
    </xf>
    <xf numFmtId="0" fontId="7" fillId="0" borderId="45" xfId="1" applyFont="1" applyBorder="1" applyAlignment="1" applyProtection="1">
      <alignment horizontal="center" vertical="center" wrapText="1"/>
    </xf>
    <xf numFmtId="164" fontId="7" fillId="0" borderId="45" xfId="1" applyNumberFormat="1" applyFont="1" applyBorder="1" applyAlignment="1" applyProtection="1">
      <alignment horizontal="center" vertical="center"/>
    </xf>
    <xf numFmtId="0" fontId="7" fillId="0" borderId="46" xfId="1" applyFont="1" applyBorder="1" applyAlignment="1" applyProtection="1">
      <alignment horizontal="center" vertical="center" wrapText="1"/>
    </xf>
    <xf numFmtId="1" fontId="9" fillId="0" borderId="17" xfId="1" applyNumberFormat="1" applyFont="1" applyBorder="1" applyAlignment="1" applyProtection="1">
      <alignment horizontal="center" vertical="center"/>
      <protection locked="0"/>
    </xf>
    <xf numFmtId="1" fontId="9" fillId="0" borderId="37" xfId="1" applyNumberFormat="1" applyFont="1" applyBorder="1" applyAlignment="1" applyProtection="1">
      <alignment horizontal="center" vertical="center"/>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9" fontId="16" fillId="0" borderId="43" xfId="1" applyNumberFormat="1" applyFont="1" applyBorder="1" applyAlignment="1" applyProtection="1">
      <alignment horizontal="left" vertical="center"/>
      <protection locked="0"/>
    </xf>
    <xf numFmtId="9" fontId="16" fillId="0" borderId="28" xfId="1" applyNumberFormat="1" applyFont="1" applyBorder="1" applyAlignment="1" applyProtection="1">
      <alignment horizontal="left" vertical="center"/>
      <protection locked="0"/>
    </xf>
    <xf numFmtId="0" fontId="8" fillId="2" borderId="43"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16" fillId="11" borderId="10" xfId="1" applyFont="1" applyFill="1" applyBorder="1" applyAlignment="1" applyProtection="1">
      <alignment horizontal="left" vertical="center" wrapText="1"/>
      <protection locked="0"/>
    </xf>
    <xf numFmtId="0" fontId="16" fillId="11" borderId="11" xfId="1" applyFont="1" applyFill="1" applyBorder="1" applyAlignment="1" applyProtection="1">
      <alignment horizontal="left" vertical="center" wrapText="1"/>
      <protection locked="0"/>
    </xf>
    <xf numFmtId="0" fontId="16" fillId="11" borderId="12" xfId="1" applyFont="1" applyFill="1" applyBorder="1" applyAlignment="1" applyProtection="1">
      <alignment horizontal="left" vertical="center" wrapText="1"/>
      <protection locked="0"/>
    </xf>
    <xf numFmtId="165" fontId="7" fillId="0" borderId="30" xfId="1" applyNumberFormat="1" applyFont="1" applyBorder="1" applyAlignment="1" applyProtection="1">
      <alignment horizontal="center"/>
      <protection locked="0"/>
    </xf>
    <xf numFmtId="165" fontId="7" fillId="0" borderId="11" xfId="1" applyNumberFormat="1" applyFont="1" applyBorder="1" applyAlignment="1" applyProtection="1">
      <alignment horizontal="center"/>
      <protection locked="0"/>
    </xf>
    <xf numFmtId="165" fontId="7" fillId="0" borderId="12" xfId="1" applyNumberFormat="1" applyFont="1" applyBorder="1" applyAlignment="1" applyProtection="1">
      <alignment horizontal="center"/>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horizontal="left" vertical="center"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1"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12" borderId="1"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7" xfId="0" applyFont="1" applyFill="1" applyBorder="1" applyAlignment="1">
      <alignment horizontal="center"/>
    </xf>
    <xf numFmtId="0" fontId="17" fillId="6" borderId="48" xfId="0" applyFont="1" applyFill="1" applyBorder="1" applyAlignment="1">
      <alignment horizontal="center"/>
    </xf>
  </cellXfs>
  <cellStyles count="13">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 name="Normal 2" xfId="1" xr:uid="{00000000-0005-0000-0000-000009000000}"/>
    <cellStyle name="Normal 3" xfId="2" xr:uid="{00000000-0005-0000-0000-00000A000000}"/>
    <cellStyle name="Porcentaje" xfId="12" builtinId="5"/>
    <cellStyle name="Porcentaje 2" xfId="3" xr:uid="{00000000-0005-0000-0000-00000C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abSelected="1" topLeftCell="A3" zoomScale="125" zoomScaleNormal="80" zoomScalePageLayoutView="91" workbookViewId="0">
      <selection activeCell="C10" sqref="C10"/>
    </sheetView>
  </sheetViews>
  <sheetFormatPr baseColWidth="10" defaultColWidth="11.5" defaultRowHeight="12.75" x14ac:dyDescent="0.2"/>
  <cols>
    <col min="1" max="1" width="2.125" style="30" customWidth="1"/>
    <col min="2" max="2" width="21.125" style="45" customWidth="1"/>
    <col min="3" max="3" width="37" style="30" customWidth="1"/>
    <col min="4" max="4" width="22.625" style="30" customWidth="1"/>
    <col min="5" max="5" width="13.125" style="30" customWidth="1"/>
    <col min="6" max="6" width="9.125" style="30" customWidth="1"/>
    <col min="7" max="7" width="28.125" style="30" customWidth="1"/>
    <col min="8" max="8" width="11.5" style="30" customWidth="1"/>
    <col min="9" max="9" width="40.5" style="30" customWidth="1"/>
    <col min="10" max="16384" width="11.5" style="30"/>
  </cols>
  <sheetData>
    <row r="1" spans="2:8" ht="13.35" customHeight="1" x14ac:dyDescent="0.2"/>
    <row r="2" spans="2:8" ht="13.35" customHeight="1" x14ac:dyDescent="0.2">
      <c r="B2" s="103"/>
      <c r="C2" s="104" t="s">
        <v>0</v>
      </c>
      <c r="D2" s="105"/>
      <c r="E2" s="105"/>
      <c r="F2" s="105"/>
      <c r="G2" s="105"/>
      <c r="H2" s="106"/>
    </row>
    <row r="3" spans="2:8" ht="12.75" customHeight="1" x14ac:dyDescent="0.2">
      <c r="B3" s="103"/>
      <c r="C3" s="107"/>
      <c r="D3" s="108"/>
      <c r="E3" s="108"/>
      <c r="F3" s="108"/>
      <c r="G3" s="108"/>
      <c r="H3" s="109"/>
    </row>
    <row r="4" spans="2:8" ht="32.1" customHeight="1" x14ac:dyDescent="0.2">
      <c r="B4" s="103"/>
      <c r="C4" s="107"/>
      <c r="D4" s="108"/>
      <c r="E4" s="108"/>
      <c r="F4" s="108"/>
      <c r="G4" s="108"/>
      <c r="H4" s="109"/>
    </row>
    <row r="5" spans="2:8" ht="27.75" customHeight="1" x14ac:dyDescent="0.2">
      <c r="B5" s="103"/>
      <c r="C5" s="110"/>
      <c r="D5" s="111"/>
      <c r="E5" s="111"/>
      <c r="F5" s="111"/>
      <c r="G5" s="111"/>
      <c r="H5" s="112"/>
    </row>
    <row r="6" spans="2:8" x14ac:dyDescent="0.2">
      <c r="B6" s="46"/>
      <c r="C6" s="40"/>
      <c r="D6" s="40"/>
      <c r="E6" s="40"/>
      <c r="F6" s="40"/>
      <c r="G6" s="40"/>
      <c r="H6" s="41"/>
    </row>
    <row r="7" spans="2:8" ht="15.75" x14ac:dyDescent="0.2">
      <c r="B7" s="47"/>
      <c r="C7" s="54"/>
      <c r="D7" s="44" t="s">
        <v>1</v>
      </c>
      <c r="E7" s="42"/>
      <c r="F7" s="42"/>
      <c r="G7" s="42"/>
      <c r="H7" s="43"/>
    </row>
    <row r="8" spans="2:8" ht="35.1" customHeight="1" x14ac:dyDescent="0.2">
      <c r="B8" s="48" t="s">
        <v>149</v>
      </c>
      <c r="C8" s="113" t="s">
        <v>185</v>
      </c>
      <c r="D8" s="114"/>
      <c r="E8" s="114"/>
      <c r="F8" s="114"/>
      <c r="G8" s="114"/>
      <c r="H8" s="115"/>
    </row>
    <row r="9" spans="2:8" ht="65.099999999999994" customHeight="1" x14ac:dyDescent="0.2">
      <c r="B9" s="49" t="s">
        <v>2</v>
      </c>
      <c r="C9" s="31" t="s">
        <v>27</v>
      </c>
      <c r="D9" s="32" t="s">
        <v>3</v>
      </c>
      <c r="E9" s="116" t="s">
        <v>71</v>
      </c>
      <c r="F9" s="117"/>
      <c r="G9" s="117"/>
      <c r="H9" s="118"/>
    </row>
    <row r="10" spans="2:8" ht="33.950000000000003" customHeight="1" x14ac:dyDescent="0.2">
      <c r="B10" s="50" t="s">
        <v>4</v>
      </c>
      <c r="C10" s="92" t="s">
        <v>195</v>
      </c>
      <c r="D10" s="32" t="s">
        <v>5</v>
      </c>
      <c r="E10" s="100" t="s">
        <v>196</v>
      </c>
      <c r="F10" s="101"/>
      <c r="G10" s="101"/>
      <c r="H10" s="102"/>
    </row>
    <row r="11" spans="2:8" ht="15.75" x14ac:dyDescent="0.2">
      <c r="B11" s="51" t="s">
        <v>6</v>
      </c>
      <c r="C11" s="33" t="s">
        <v>151</v>
      </c>
      <c r="D11" s="34" t="s">
        <v>7</v>
      </c>
      <c r="E11" s="100" t="s">
        <v>83</v>
      </c>
      <c r="F11" s="101"/>
      <c r="G11" s="101"/>
      <c r="H11" s="102"/>
    </row>
    <row r="12" spans="2:8" ht="15" customHeight="1" x14ac:dyDescent="0.25">
      <c r="B12" s="124" t="s">
        <v>8</v>
      </c>
      <c r="C12" s="126" t="s">
        <v>190</v>
      </c>
      <c r="D12" s="128" t="s">
        <v>9</v>
      </c>
      <c r="E12" s="55" t="s">
        <v>174</v>
      </c>
      <c r="F12" s="35" t="s">
        <v>189</v>
      </c>
      <c r="G12" s="57"/>
      <c r="H12" s="130" t="s">
        <v>165</v>
      </c>
    </row>
    <row r="13" spans="2:8" ht="15.75" x14ac:dyDescent="0.25">
      <c r="B13" s="125"/>
      <c r="C13" s="127"/>
      <c r="D13" s="129"/>
      <c r="E13" s="56" t="s">
        <v>166</v>
      </c>
      <c r="F13" s="36" t="s">
        <v>192</v>
      </c>
      <c r="G13" s="58"/>
      <c r="H13" s="131"/>
    </row>
    <row r="14" spans="2:8" ht="15.75" x14ac:dyDescent="0.2">
      <c r="B14" s="52" t="s">
        <v>10</v>
      </c>
      <c r="C14" s="89">
        <v>1</v>
      </c>
      <c r="D14" s="52" t="s">
        <v>11</v>
      </c>
      <c r="E14" s="122" t="s">
        <v>157</v>
      </c>
      <c r="F14" s="123"/>
      <c r="G14" s="59" t="s">
        <v>12</v>
      </c>
      <c r="H14" s="93" t="s">
        <v>78</v>
      </c>
    </row>
    <row r="15" spans="2:8" ht="21" customHeight="1" x14ac:dyDescent="0.2">
      <c r="B15" s="51" t="s">
        <v>13</v>
      </c>
      <c r="C15" s="119" t="s">
        <v>39</v>
      </c>
      <c r="D15" s="120"/>
      <c r="E15" s="120"/>
      <c r="F15" s="120"/>
      <c r="G15" s="120"/>
      <c r="H15" s="121"/>
    </row>
    <row r="17" spans="2:8" ht="41.1" customHeight="1" x14ac:dyDescent="0.25">
      <c r="B17" s="53" t="s">
        <v>14</v>
      </c>
      <c r="C17" s="1" t="s">
        <v>193</v>
      </c>
      <c r="D17" s="37"/>
      <c r="E17" s="37"/>
      <c r="F17" s="37"/>
      <c r="G17" s="37"/>
      <c r="H17" s="37"/>
    </row>
    <row r="18" spans="2:8" ht="15" x14ac:dyDescent="0.25">
      <c r="B18" s="53" t="s">
        <v>15</v>
      </c>
      <c r="C18" s="2" t="s">
        <v>194</v>
      </c>
      <c r="D18" s="38"/>
      <c r="E18" s="38"/>
      <c r="F18" s="38"/>
      <c r="G18" s="38"/>
    </row>
    <row r="19" spans="2:8" ht="15" x14ac:dyDescent="0.25">
      <c r="B19" s="53" t="s">
        <v>16</v>
      </c>
      <c r="C19" s="2" t="s">
        <v>194</v>
      </c>
      <c r="D19" s="38"/>
      <c r="E19" s="38"/>
      <c r="F19" s="38"/>
      <c r="G19" s="38"/>
      <c r="H19" s="38"/>
    </row>
    <row r="20" spans="2:8" x14ac:dyDescent="0.2">
      <c r="C20" s="39"/>
      <c r="D20" s="39"/>
      <c r="E20" s="39"/>
    </row>
    <row r="28" spans="2:8" x14ac:dyDescent="0.2">
      <c r="G28" s="45"/>
    </row>
  </sheetData>
  <sheetProtection password="F29E" sheet="1" objects="1" scenarios="1"/>
  <mergeCells count="12">
    <mergeCell ref="C15:H15"/>
    <mergeCell ref="E14:F14"/>
    <mergeCell ref="B12:B13"/>
    <mergeCell ref="C12:C13"/>
    <mergeCell ref="D12:D13"/>
    <mergeCell ref="H12:H13"/>
    <mergeCell ref="E10:H10"/>
    <mergeCell ref="E11:H11"/>
    <mergeCell ref="B2:B5"/>
    <mergeCell ref="C2:H5"/>
    <mergeCell ref="C8:H8"/>
    <mergeCell ref="E9:H9"/>
  </mergeCells>
  <phoneticPr fontId="12" type="noConversion"/>
  <pageMargins left="0.39000000000000007" right="0.39000000000000007" top="1" bottom="1" header="0.30000000000000004" footer="0.30000000000000004"/>
  <pageSetup scale="91"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99"/>
  <sheetViews>
    <sheetView showGridLines="0" zoomScale="60" zoomScaleNormal="60" workbookViewId="0">
      <selection activeCell="R25" sqref="R25"/>
    </sheetView>
  </sheetViews>
  <sheetFormatPr baseColWidth="10" defaultColWidth="14.5" defaultRowHeight="15.75" x14ac:dyDescent="0.25"/>
  <cols>
    <col min="1" max="1" width="3.125" style="17" customWidth="1"/>
    <col min="2" max="2" width="37" style="17" customWidth="1"/>
    <col min="3" max="3" width="23.625" style="17" customWidth="1"/>
    <col min="4" max="4" width="16.625" style="17" customWidth="1"/>
    <col min="5" max="8" width="10.875" style="17" customWidth="1"/>
    <col min="9" max="9" width="12.625" style="17" customWidth="1"/>
    <col min="10" max="10" width="12.375" style="17" customWidth="1"/>
    <col min="11" max="11" width="12.875" style="17" customWidth="1"/>
    <col min="12" max="16" width="10.875" style="17" customWidth="1"/>
    <col min="17" max="16384" width="14.5" style="17"/>
  </cols>
  <sheetData>
    <row r="1" spans="2:16" s="60" customFormat="1" ht="14.1" customHeight="1" x14ac:dyDescent="0.25"/>
    <row r="2" spans="2:16" s="60" customFormat="1" x14ac:dyDescent="0.25">
      <c r="B2" s="132"/>
      <c r="C2" s="133" t="s">
        <v>118</v>
      </c>
      <c r="D2" s="134"/>
      <c r="E2" s="134"/>
      <c r="F2" s="134"/>
      <c r="G2" s="134"/>
      <c r="H2" s="134"/>
      <c r="I2" s="134"/>
      <c r="J2" s="134"/>
      <c r="K2" s="134"/>
      <c r="L2" s="134"/>
      <c r="M2" s="134"/>
      <c r="N2" s="134"/>
      <c r="O2" s="134"/>
      <c r="P2" s="135"/>
    </row>
    <row r="3" spans="2:16" s="60" customFormat="1" ht="20.25" customHeight="1" x14ac:dyDescent="0.25">
      <c r="B3" s="132"/>
      <c r="C3" s="136"/>
      <c r="D3" s="137"/>
      <c r="E3" s="137"/>
      <c r="F3" s="137"/>
      <c r="G3" s="137"/>
      <c r="H3" s="137"/>
      <c r="I3" s="137"/>
      <c r="J3" s="137"/>
      <c r="K3" s="137"/>
      <c r="L3" s="137"/>
      <c r="M3" s="137"/>
      <c r="N3" s="137"/>
      <c r="O3" s="137"/>
      <c r="P3" s="138"/>
    </row>
    <row r="4" spans="2:16" s="60" customFormat="1" ht="53.1" customHeight="1" x14ac:dyDescent="0.25">
      <c r="B4" s="132"/>
      <c r="C4" s="136"/>
      <c r="D4" s="137"/>
      <c r="E4" s="137"/>
      <c r="F4" s="137"/>
      <c r="G4" s="137"/>
      <c r="H4" s="137"/>
      <c r="I4" s="137"/>
      <c r="J4" s="137"/>
      <c r="K4" s="137"/>
      <c r="L4" s="137"/>
      <c r="M4" s="137"/>
      <c r="N4" s="137"/>
      <c r="O4" s="137"/>
      <c r="P4" s="138"/>
    </row>
    <row r="5" spans="2:16" s="60" customFormat="1" x14ac:dyDescent="0.25">
      <c r="B5" s="139"/>
      <c r="C5" s="140"/>
      <c r="D5" s="140"/>
      <c r="E5" s="140"/>
      <c r="F5" s="140"/>
      <c r="G5" s="140"/>
      <c r="H5" s="140"/>
      <c r="I5" s="140"/>
      <c r="J5" s="140"/>
      <c r="K5" s="140"/>
      <c r="L5" s="140"/>
      <c r="M5" s="140"/>
      <c r="N5" s="140"/>
      <c r="O5" s="140"/>
      <c r="P5" s="141"/>
    </row>
    <row r="6" spans="2:16" x14ac:dyDescent="0.25">
      <c r="B6" s="18" t="s">
        <v>99</v>
      </c>
      <c r="C6" s="145" t="str">
        <f>IFERROR('1. Hoja de Vida'!C10,"")</f>
        <v>Ejecución del plan de acción de la Política de Prevención del daño antijuridico</v>
      </c>
      <c r="D6" s="146"/>
      <c r="E6" s="146"/>
      <c r="F6" s="146"/>
      <c r="G6" s="146"/>
      <c r="H6" s="146"/>
      <c r="I6" s="146"/>
      <c r="J6" s="146"/>
      <c r="K6" s="146"/>
      <c r="L6" s="146"/>
      <c r="M6" s="146"/>
      <c r="N6" s="146"/>
      <c r="O6" s="146"/>
      <c r="P6" s="147"/>
    </row>
    <row r="7" spans="2:16" ht="20.100000000000001" customHeight="1" x14ac:dyDescent="0.25">
      <c r="B7" s="19" t="s">
        <v>100</v>
      </c>
      <c r="C7" s="153" t="s">
        <v>39</v>
      </c>
      <c r="D7" s="154"/>
      <c r="E7" s="154"/>
      <c r="F7" s="154"/>
      <c r="G7" s="154"/>
      <c r="H7" s="154"/>
      <c r="I7" s="154"/>
      <c r="J7" s="154"/>
      <c r="K7" s="154"/>
      <c r="L7" s="154"/>
      <c r="M7" s="154"/>
      <c r="N7" s="154"/>
      <c r="O7" s="154"/>
      <c r="P7" s="155"/>
    </row>
    <row r="8" spans="2:16" ht="16.350000000000001" customHeight="1" x14ac:dyDescent="0.25">
      <c r="B8" s="61" t="s">
        <v>101</v>
      </c>
      <c r="C8" s="154" t="s">
        <v>96</v>
      </c>
      <c r="D8" s="154"/>
      <c r="E8" s="154"/>
      <c r="F8" s="154"/>
      <c r="G8" s="154"/>
      <c r="H8" s="154"/>
      <c r="I8" s="154"/>
      <c r="J8" s="171"/>
      <c r="K8" s="169" t="s">
        <v>98</v>
      </c>
      <c r="L8" s="170"/>
      <c r="M8" s="148" t="s">
        <v>202</v>
      </c>
      <c r="N8" s="149"/>
      <c r="O8" s="149"/>
      <c r="P8" s="150"/>
    </row>
    <row r="9" spans="2:16" x14ac:dyDescent="0.25">
      <c r="B9" s="61" t="s">
        <v>102</v>
      </c>
      <c r="C9" s="153" t="s">
        <v>191</v>
      </c>
      <c r="D9" s="154"/>
      <c r="E9" s="154"/>
      <c r="F9" s="154"/>
      <c r="G9" s="154"/>
      <c r="H9" s="154"/>
      <c r="I9" s="154"/>
      <c r="J9" s="154"/>
      <c r="K9" s="154"/>
      <c r="L9" s="154"/>
      <c r="M9" s="154"/>
      <c r="N9" s="154"/>
      <c r="O9" s="154"/>
      <c r="P9" s="155"/>
    </row>
    <row r="10" spans="2:16" s="60" customFormat="1" ht="7.35" customHeight="1" x14ac:dyDescent="0.25">
      <c r="B10" s="159"/>
      <c r="C10" s="160"/>
      <c r="D10" s="160"/>
      <c r="E10" s="160"/>
      <c r="F10" s="160"/>
      <c r="G10" s="160"/>
      <c r="H10" s="160"/>
      <c r="I10" s="160"/>
      <c r="J10" s="160"/>
      <c r="K10" s="160"/>
      <c r="L10" s="160"/>
      <c r="M10" s="160"/>
      <c r="N10" s="160"/>
      <c r="O10" s="160"/>
      <c r="P10" s="161"/>
    </row>
    <row r="11" spans="2:16" s="60" customFormat="1" x14ac:dyDescent="0.25">
      <c r="B11" s="156" t="s">
        <v>126</v>
      </c>
      <c r="C11" s="157"/>
      <c r="D11" s="157"/>
      <c r="E11" s="157"/>
      <c r="F11" s="157"/>
      <c r="G11" s="157"/>
      <c r="H11" s="157"/>
      <c r="I11" s="157"/>
      <c r="J11" s="157"/>
      <c r="K11" s="157"/>
      <c r="L11" s="157"/>
      <c r="M11" s="157"/>
      <c r="N11" s="157"/>
      <c r="O11" s="157"/>
      <c r="P11" s="158"/>
    </row>
    <row r="12" spans="2:16" s="60" customFormat="1" ht="16.350000000000001" customHeight="1" x14ac:dyDescent="0.25">
      <c r="B12" s="163" t="s">
        <v>162</v>
      </c>
      <c r="C12" s="162" t="s">
        <v>163</v>
      </c>
      <c r="D12" s="162"/>
      <c r="E12" s="151" t="s">
        <v>127</v>
      </c>
      <c r="F12" s="151"/>
      <c r="G12" s="151"/>
      <c r="H12" s="151"/>
      <c r="I12" s="151"/>
      <c r="J12" s="151"/>
      <c r="K12" s="151"/>
      <c r="L12" s="151"/>
      <c r="M12" s="151"/>
      <c r="N12" s="151"/>
      <c r="O12" s="151"/>
      <c r="P12" s="152"/>
    </row>
    <row r="13" spans="2:16" s="60" customFormat="1" x14ac:dyDescent="0.25">
      <c r="B13" s="164"/>
      <c r="C13" s="162"/>
      <c r="D13" s="162"/>
      <c r="E13" s="62" t="s">
        <v>88</v>
      </c>
      <c r="F13" s="63" t="s">
        <v>103</v>
      </c>
      <c r="G13" s="63" t="s">
        <v>104</v>
      </c>
      <c r="H13" s="63" t="s">
        <v>105</v>
      </c>
      <c r="I13" s="63" t="s">
        <v>106</v>
      </c>
      <c r="J13" s="63" t="s">
        <v>107</v>
      </c>
      <c r="K13" s="63" t="s">
        <v>108</v>
      </c>
      <c r="L13" s="63" t="s">
        <v>109</v>
      </c>
      <c r="M13" s="63" t="s">
        <v>110</v>
      </c>
      <c r="N13" s="63" t="s">
        <v>111</v>
      </c>
      <c r="O13" s="63" t="s">
        <v>112</v>
      </c>
      <c r="P13" s="64" t="s">
        <v>113</v>
      </c>
    </row>
    <row r="14" spans="2:16" ht="45.6" customHeight="1" x14ac:dyDescent="0.25">
      <c r="B14" s="82" t="str">
        <f>IFERROR('1. Hoja de Vida'!F12,"")</f>
        <v>Número de actividades realizadas</v>
      </c>
      <c r="C14" s="172" t="s">
        <v>197</v>
      </c>
      <c r="D14" s="172"/>
      <c r="E14" s="98"/>
      <c r="F14" s="98"/>
      <c r="G14" s="98"/>
      <c r="H14" s="98"/>
      <c r="I14" s="98"/>
      <c r="J14" s="98"/>
      <c r="K14" s="98">
        <v>1</v>
      </c>
      <c r="L14" s="98">
        <v>2</v>
      </c>
      <c r="M14" s="98">
        <v>0</v>
      </c>
      <c r="N14" s="98">
        <v>3</v>
      </c>
      <c r="O14" s="98">
        <v>0</v>
      </c>
      <c r="P14" s="99">
        <v>1</v>
      </c>
    </row>
    <row r="15" spans="2:16" ht="41.1" customHeight="1" x14ac:dyDescent="0.25">
      <c r="B15" s="82" t="str">
        <f>IFERROR('1. Hoja de Vida'!F13,"")</f>
        <v>Número de actividades programadas</v>
      </c>
      <c r="C15" s="172" t="s">
        <v>198</v>
      </c>
      <c r="D15" s="172"/>
      <c r="E15" s="98"/>
      <c r="F15" s="98"/>
      <c r="G15" s="98"/>
      <c r="H15" s="98"/>
      <c r="I15" s="98"/>
      <c r="J15" s="98"/>
      <c r="K15" s="98">
        <v>1</v>
      </c>
      <c r="L15" s="98">
        <v>2</v>
      </c>
      <c r="M15" s="98">
        <v>0</v>
      </c>
      <c r="N15" s="98">
        <v>3</v>
      </c>
      <c r="O15" s="98">
        <v>0</v>
      </c>
      <c r="P15" s="99">
        <v>1</v>
      </c>
    </row>
    <row r="16" spans="2:16" x14ac:dyDescent="0.25">
      <c r="B16" s="165" t="s">
        <v>124</v>
      </c>
      <c r="C16" s="165"/>
      <c r="D16" s="165"/>
      <c r="E16" s="90"/>
      <c r="F16" s="91"/>
      <c r="G16" s="91"/>
      <c r="H16" s="91"/>
      <c r="I16" s="91"/>
      <c r="J16" s="91"/>
      <c r="K16" s="91"/>
      <c r="L16" s="91"/>
      <c r="M16" s="91"/>
      <c r="N16" s="91"/>
      <c r="O16" s="91"/>
      <c r="P16" s="91"/>
    </row>
    <row r="17" spans="2:16" x14ac:dyDescent="0.25">
      <c r="B17" s="165" t="s">
        <v>130</v>
      </c>
      <c r="C17" s="165"/>
      <c r="D17" s="165"/>
      <c r="E17" s="25" t="str">
        <f>IFERROR((E14/E15),"")</f>
        <v/>
      </c>
      <c r="F17" s="25" t="str">
        <f t="shared" ref="F17:P17" si="0">IFERROR((F14/F15),"")</f>
        <v/>
      </c>
      <c r="G17" s="25" t="str">
        <f t="shared" si="0"/>
        <v/>
      </c>
      <c r="H17" s="25" t="str">
        <f t="shared" si="0"/>
        <v/>
      </c>
      <c r="I17" s="25" t="str">
        <f t="shared" si="0"/>
        <v/>
      </c>
      <c r="J17" s="25" t="str">
        <f t="shared" si="0"/>
        <v/>
      </c>
      <c r="K17" s="25">
        <f t="shared" si="0"/>
        <v>1</v>
      </c>
      <c r="L17" s="25">
        <f t="shared" si="0"/>
        <v>1</v>
      </c>
      <c r="M17" s="25" t="s">
        <v>199</v>
      </c>
      <c r="N17" s="25">
        <f t="shared" si="0"/>
        <v>1</v>
      </c>
      <c r="O17" s="25" t="s">
        <v>199</v>
      </c>
      <c r="P17" s="25">
        <f t="shared" si="0"/>
        <v>1</v>
      </c>
    </row>
    <row r="18" spans="2:16" s="60" customFormat="1" x14ac:dyDescent="0.25">
      <c r="B18" s="65"/>
      <c r="C18" s="66"/>
      <c r="D18" s="66"/>
      <c r="E18" s="66"/>
      <c r="F18" s="66"/>
      <c r="G18" s="66"/>
      <c r="H18" s="66"/>
      <c r="I18" s="66"/>
      <c r="J18" s="66"/>
      <c r="K18" s="66"/>
      <c r="L18" s="66"/>
      <c r="M18" s="66"/>
      <c r="N18" s="66"/>
      <c r="O18" s="66"/>
      <c r="P18" s="67"/>
    </row>
    <row r="19" spans="2:16" s="60" customFormat="1" x14ac:dyDescent="0.25">
      <c r="B19" s="166" t="s">
        <v>89</v>
      </c>
      <c r="C19" s="167"/>
      <c r="D19" s="167"/>
      <c r="E19" s="167"/>
      <c r="F19" s="167"/>
      <c r="G19" s="167"/>
      <c r="H19" s="167"/>
      <c r="I19" s="167"/>
      <c r="J19" s="167"/>
      <c r="K19" s="167"/>
      <c r="L19" s="167"/>
      <c r="M19" s="167"/>
      <c r="N19" s="167"/>
      <c r="O19" s="167"/>
      <c r="P19" s="168"/>
    </row>
    <row r="20" spans="2:16" x14ac:dyDescent="0.25">
      <c r="B20" s="173" t="s">
        <v>142</v>
      </c>
      <c r="C20" s="174"/>
      <c r="D20" s="174"/>
      <c r="E20" s="174"/>
      <c r="F20" s="174"/>
      <c r="G20" s="175"/>
      <c r="H20" s="179" t="s">
        <v>129</v>
      </c>
      <c r="I20" s="179"/>
      <c r="J20" s="179"/>
      <c r="K20" s="179"/>
      <c r="L20" s="180" t="s">
        <v>90</v>
      </c>
      <c r="M20" s="180"/>
      <c r="N20" s="180"/>
      <c r="O20" s="180"/>
      <c r="P20" s="180"/>
    </row>
    <row r="21" spans="2:16" ht="24" customHeight="1" x14ac:dyDescent="0.25">
      <c r="B21" s="176"/>
      <c r="C21" s="177"/>
      <c r="D21" s="177"/>
      <c r="E21" s="177"/>
      <c r="F21" s="177"/>
      <c r="G21" s="178"/>
      <c r="H21" s="83" t="s">
        <v>93</v>
      </c>
      <c r="I21" s="83" t="s">
        <v>114</v>
      </c>
      <c r="J21" s="83" t="s">
        <v>95</v>
      </c>
      <c r="K21" s="83" t="s">
        <v>96</v>
      </c>
      <c r="L21" s="84" t="s">
        <v>91</v>
      </c>
      <c r="M21" s="181" t="s">
        <v>92</v>
      </c>
      <c r="N21" s="181"/>
      <c r="O21" s="181"/>
      <c r="P21" s="181"/>
    </row>
    <row r="22" spans="2:16" ht="20.100000000000001" customHeight="1" x14ac:dyDescent="0.25">
      <c r="B22" s="190" t="s">
        <v>128</v>
      </c>
      <c r="C22" s="191"/>
      <c r="D22" s="191"/>
      <c r="E22" s="191"/>
      <c r="F22" s="191"/>
      <c r="G22" s="192"/>
      <c r="H22" s="23" t="str">
        <f>IFERROR(AVERAGE(E17:G17),"")</f>
        <v/>
      </c>
      <c r="I22" s="23" t="str">
        <f>IFERROR(AVERAGE(H17:J17),"")</f>
        <v/>
      </c>
      <c r="J22" s="23">
        <f>IFERROR(AVERAGE(K17:M17),"")</f>
        <v>1</v>
      </c>
      <c r="K22" s="23">
        <f>IFERROR(AVERAGE(N17:P17),"")</f>
        <v>1</v>
      </c>
      <c r="L22" s="85"/>
      <c r="M22" s="182"/>
      <c r="N22" s="182"/>
      <c r="O22" s="182"/>
      <c r="P22" s="182"/>
    </row>
    <row r="23" spans="2:16" ht="20.100000000000001" customHeight="1" x14ac:dyDescent="0.25">
      <c r="B23" s="193" t="s">
        <v>125</v>
      </c>
      <c r="C23" s="194"/>
      <c r="D23" s="194"/>
      <c r="E23" s="194"/>
      <c r="F23" s="194"/>
      <c r="G23" s="195"/>
      <c r="H23" s="187">
        <f>IFERROR((AVERAGE(H22:K22)/('1. Hoja de Vida'!C14)),"")</f>
        <v>1</v>
      </c>
      <c r="I23" s="188"/>
      <c r="J23" s="188"/>
      <c r="K23" s="189"/>
      <c r="L23" s="85"/>
      <c r="M23" s="182"/>
      <c r="N23" s="182"/>
      <c r="O23" s="182"/>
      <c r="P23" s="182"/>
    </row>
    <row r="24" spans="2:16" ht="10.35" customHeight="1" x14ac:dyDescent="0.25">
      <c r="B24" s="20"/>
      <c r="C24" s="21"/>
      <c r="D24" s="21"/>
      <c r="E24" s="21"/>
      <c r="F24" s="21"/>
      <c r="G24" s="21"/>
      <c r="H24" s="21"/>
      <c r="I24" s="21"/>
      <c r="J24" s="21"/>
      <c r="K24" s="21"/>
      <c r="L24" s="21"/>
      <c r="M24" s="21"/>
      <c r="N24" s="21"/>
      <c r="O24" s="21"/>
      <c r="P24" s="22"/>
    </row>
    <row r="25" spans="2:16" x14ac:dyDescent="0.25">
      <c r="B25" s="184" t="s">
        <v>138</v>
      </c>
      <c r="C25" s="185"/>
      <c r="D25" s="185"/>
      <c r="E25" s="185"/>
      <c r="F25" s="185"/>
      <c r="G25" s="185"/>
      <c r="H25" s="185"/>
      <c r="I25" s="185"/>
      <c r="J25" s="185"/>
      <c r="K25" s="185"/>
      <c r="L25" s="185"/>
      <c r="M25" s="185"/>
      <c r="N25" s="185"/>
      <c r="O25" s="185"/>
      <c r="P25" s="186"/>
    </row>
    <row r="26" spans="2:16" x14ac:dyDescent="0.25">
      <c r="B26" s="94" t="s">
        <v>145</v>
      </c>
      <c r="C26" s="142" t="s">
        <v>190</v>
      </c>
      <c r="D26" s="143"/>
      <c r="E26" s="143"/>
      <c r="F26" s="143"/>
      <c r="G26" s="143"/>
      <c r="H26" s="143"/>
      <c r="I26" s="143"/>
      <c r="J26" s="143"/>
      <c r="K26" s="143"/>
      <c r="L26" s="143"/>
      <c r="M26" s="143"/>
      <c r="N26" s="143"/>
      <c r="O26" s="143"/>
      <c r="P26" s="144"/>
    </row>
    <row r="27" spans="2:16" x14ac:dyDescent="0.25">
      <c r="B27" s="95" t="s">
        <v>146</v>
      </c>
      <c r="C27" s="142" t="s">
        <v>190</v>
      </c>
      <c r="D27" s="143"/>
      <c r="E27" s="143"/>
      <c r="F27" s="143"/>
      <c r="G27" s="143"/>
      <c r="H27" s="143"/>
      <c r="I27" s="143"/>
      <c r="J27" s="143"/>
      <c r="K27" s="143"/>
      <c r="L27" s="143"/>
      <c r="M27" s="143"/>
      <c r="N27" s="143"/>
      <c r="O27" s="143"/>
      <c r="P27" s="144"/>
    </row>
    <row r="28" spans="2:16" ht="39" customHeight="1" x14ac:dyDescent="0.25">
      <c r="B28" s="96" t="s">
        <v>147</v>
      </c>
      <c r="C28" s="142" t="s">
        <v>200</v>
      </c>
      <c r="D28" s="143"/>
      <c r="E28" s="143"/>
      <c r="F28" s="143"/>
      <c r="G28" s="143"/>
      <c r="H28" s="143"/>
      <c r="I28" s="143"/>
      <c r="J28" s="143"/>
      <c r="K28" s="143"/>
      <c r="L28" s="143"/>
      <c r="M28" s="143"/>
      <c r="N28" s="143"/>
      <c r="O28" s="143"/>
      <c r="P28" s="144"/>
    </row>
    <row r="29" spans="2:16" x14ac:dyDescent="0.25">
      <c r="B29" s="97" t="s">
        <v>148</v>
      </c>
      <c r="C29" s="142" t="s">
        <v>201</v>
      </c>
      <c r="D29" s="143"/>
      <c r="E29" s="143"/>
      <c r="F29" s="143"/>
      <c r="G29" s="143"/>
      <c r="H29" s="143"/>
      <c r="I29" s="143"/>
      <c r="J29" s="143"/>
      <c r="K29" s="143"/>
      <c r="L29" s="143"/>
      <c r="M29" s="143"/>
      <c r="N29" s="143"/>
      <c r="O29" s="143"/>
      <c r="P29" s="144"/>
    </row>
    <row r="30" spans="2:16" s="60" customFormat="1" x14ac:dyDescent="0.25"/>
    <row r="31" spans="2:16" s="60" customFormat="1" x14ac:dyDescent="0.25">
      <c r="B31" s="183" t="s">
        <v>137</v>
      </c>
      <c r="C31" s="183"/>
      <c r="D31" s="68"/>
    </row>
    <row r="32" spans="2:16" s="60" customFormat="1" ht="34.35" customHeight="1" x14ac:dyDescent="0.25">
      <c r="B32" s="69" t="s">
        <v>135</v>
      </c>
      <c r="C32" s="70" t="s">
        <v>136</v>
      </c>
      <c r="D32" s="71"/>
    </row>
    <row r="33" spans="2:4" s="60" customFormat="1" x14ac:dyDescent="0.25">
      <c r="B33" s="72" t="s">
        <v>134</v>
      </c>
      <c r="C33" s="73" t="s">
        <v>123</v>
      </c>
      <c r="D33" s="74"/>
    </row>
    <row r="34" spans="2:4" s="60" customFormat="1" ht="14.1" customHeight="1" x14ac:dyDescent="0.25">
      <c r="B34" s="75" t="s">
        <v>131</v>
      </c>
      <c r="C34" s="76" t="s">
        <v>139</v>
      </c>
      <c r="D34" s="77"/>
    </row>
    <row r="35" spans="2:4" s="60" customFormat="1" ht="18" customHeight="1" x14ac:dyDescent="0.25">
      <c r="B35" s="78" t="s">
        <v>132</v>
      </c>
      <c r="C35" s="76" t="s">
        <v>140</v>
      </c>
      <c r="D35" s="77"/>
    </row>
    <row r="36" spans="2:4" s="60" customFormat="1" ht="16.350000000000001" customHeight="1" x14ac:dyDescent="0.25">
      <c r="B36" s="79" t="s">
        <v>133</v>
      </c>
      <c r="C36" s="80" t="s">
        <v>141</v>
      </c>
      <c r="D36" s="81"/>
    </row>
    <row r="37" spans="2:4" s="60" customFormat="1" x14ac:dyDescent="0.25"/>
    <row r="38" spans="2:4" s="60" customFormat="1" x14ac:dyDescent="0.25"/>
    <row r="39" spans="2:4" s="60" customFormat="1" x14ac:dyDescent="0.25"/>
    <row r="40" spans="2:4" s="60" customFormat="1" x14ac:dyDescent="0.25"/>
    <row r="41" spans="2:4" s="60" customFormat="1" x14ac:dyDescent="0.25"/>
    <row r="42" spans="2:4" s="60" customFormat="1" x14ac:dyDescent="0.25"/>
    <row r="43" spans="2:4" s="60" customFormat="1" x14ac:dyDescent="0.25"/>
    <row r="44" spans="2:4" s="60" customFormat="1" x14ac:dyDescent="0.25"/>
    <row r="45" spans="2:4" s="60" customFormat="1" x14ac:dyDescent="0.25"/>
    <row r="46" spans="2:4" s="60" customFormat="1" x14ac:dyDescent="0.25"/>
    <row r="47" spans="2:4" s="60" customFormat="1" x14ac:dyDescent="0.25"/>
    <row r="48" spans="2:4"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row r="165" s="60" customFormat="1" x14ac:dyDescent="0.25"/>
    <row r="166" s="60" customFormat="1" x14ac:dyDescent="0.25"/>
    <row r="167" s="60" customFormat="1" x14ac:dyDescent="0.25"/>
    <row r="168" s="60" customFormat="1" x14ac:dyDescent="0.25"/>
    <row r="169" s="60" customFormat="1" x14ac:dyDescent="0.25"/>
    <row r="170" s="60" customFormat="1" x14ac:dyDescent="0.25"/>
    <row r="171" s="60" customFormat="1" x14ac:dyDescent="0.25"/>
    <row r="172" s="60" customFormat="1" x14ac:dyDescent="0.25"/>
    <row r="173" s="60" customFormat="1" x14ac:dyDescent="0.25"/>
    <row r="174" s="60" customFormat="1" x14ac:dyDescent="0.25"/>
    <row r="175" s="60" customFormat="1" x14ac:dyDescent="0.25"/>
    <row r="176" s="60" customFormat="1" x14ac:dyDescent="0.25"/>
    <row r="177" s="60" customFormat="1" x14ac:dyDescent="0.25"/>
    <row r="178" s="60" customFormat="1" x14ac:dyDescent="0.25"/>
    <row r="179" s="60" customFormat="1" x14ac:dyDescent="0.25"/>
    <row r="180" s="60" customFormat="1" x14ac:dyDescent="0.25"/>
    <row r="181" s="60" customFormat="1" x14ac:dyDescent="0.25"/>
    <row r="182" s="60" customFormat="1" x14ac:dyDescent="0.25"/>
    <row r="183" s="60" customFormat="1" x14ac:dyDescent="0.25"/>
    <row r="184" s="60" customFormat="1" x14ac:dyDescent="0.25"/>
    <row r="185" s="60" customFormat="1" x14ac:dyDescent="0.25"/>
    <row r="186" s="60" customFormat="1" x14ac:dyDescent="0.25"/>
    <row r="187" s="60" customFormat="1" x14ac:dyDescent="0.25"/>
    <row r="188" s="60" customFormat="1" x14ac:dyDescent="0.25"/>
    <row r="189" s="60" customFormat="1" x14ac:dyDescent="0.25"/>
    <row r="190" s="60" customFormat="1" x14ac:dyDescent="0.25"/>
    <row r="191" s="60" customFormat="1" x14ac:dyDescent="0.25"/>
    <row r="192" s="60" customFormat="1" x14ac:dyDescent="0.25"/>
    <row r="193" s="60" customFormat="1" x14ac:dyDescent="0.25"/>
    <row r="194" s="60" customFormat="1" x14ac:dyDescent="0.25"/>
    <row r="195" s="60" customFormat="1" x14ac:dyDescent="0.25"/>
    <row r="196" s="60" customFormat="1" x14ac:dyDescent="0.25"/>
    <row r="197" s="60" customFormat="1" x14ac:dyDescent="0.25"/>
    <row r="198" s="60" customFormat="1" x14ac:dyDescent="0.25"/>
    <row r="199" s="60" customFormat="1" x14ac:dyDescent="0.25"/>
  </sheetData>
  <sheetProtection password="F29E" sheet="1" objects="1" scenarios="1"/>
  <mergeCells count="34">
    <mergeCell ref="B31:C31"/>
    <mergeCell ref="B25:P25"/>
    <mergeCell ref="M23:P23"/>
    <mergeCell ref="H23:K23"/>
    <mergeCell ref="B22:G22"/>
    <mergeCell ref="B23:G23"/>
    <mergeCell ref="C28:P28"/>
    <mergeCell ref="C29:P29"/>
    <mergeCell ref="B20:G21"/>
    <mergeCell ref="H20:K20"/>
    <mergeCell ref="L20:P20"/>
    <mergeCell ref="M21:P21"/>
    <mergeCell ref="M22:P22"/>
    <mergeCell ref="B19:P19"/>
    <mergeCell ref="K8:L8"/>
    <mergeCell ref="C8:J8"/>
    <mergeCell ref="C14:D14"/>
    <mergeCell ref="C15:D15"/>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0" verticalDpi="0"/>
  <ignoredErrors>
    <ignoredError sqref="B14 C6" unlockedFormula="1"/>
  </ignoredErrors>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topLeftCell="A15" zoomScale="80" zoomScaleNormal="80" workbookViewId="0">
      <selection activeCell="C20" sqref="C20"/>
    </sheetView>
  </sheetViews>
  <sheetFormatPr baseColWidth="10" defaultColWidth="10.625" defaultRowHeight="15.75" x14ac:dyDescent="0.25"/>
  <cols>
    <col min="1" max="1" width="3" style="8" customWidth="1"/>
    <col min="2" max="2" width="33.5" style="8" customWidth="1"/>
    <col min="3" max="3" width="89.125" style="8" customWidth="1"/>
    <col min="4" max="16384" width="10.625" style="8"/>
  </cols>
  <sheetData>
    <row r="2" spans="2:8" x14ac:dyDescent="0.25">
      <c r="B2" s="196" t="s">
        <v>44</v>
      </c>
      <c r="C2" s="196"/>
    </row>
    <row r="3" spans="2:8" x14ac:dyDescent="0.25">
      <c r="B3" s="9"/>
      <c r="C3" s="9"/>
    </row>
    <row r="4" spans="2:8" x14ac:dyDescent="0.25">
      <c r="B4" s="13" t="s">
        <v>45</v>
      </c>
      <c r="C4" s="13" t="s">
        <v>46</v>
      </c>
    </row>
    <row r="5" spans="2:8" x14ac:dyDescent="0.25">
      <c r="B5" s="197" t="s">
        <v>115</v>
      </c>
      <c r="C5" s="198"/>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1.3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199" t="s">
        <v>161</v>
      </c>
      <c r="C19" s="200"/>
    </row>
    <row r="20" spans="2:3" ht="25.35" customHeight="1" x14ac:dyDescent="0.25">
      <c r="B20" s="10" t="s">
        <v>164</v>
      </c>
      <c r="C20" s="28" t="s">
        <v>167</v>
      </c>
    </row>
    <row r="21" spans="2:3" ht="25.35" customHeight="1" x14ac:dyDescent="0.25">
      <c r="B21" s="26" t="s">
        <v>98</v>
      </c>
      <c r="C21" s="29" t="s">
        <v>171</v>
      </c>
    </row>
    <row r="22" spans="2:3" ht="49.35" customHeight="1" x14ac:dyDescent="0.25">
      <c r="B22" s="26" t="s">
        <v>162</v>
      </c>
      <c r="C22" s="27" t="s">
        <v>116</v>
      </c>
    </row>
    <row r="23" spans="2:3" ht="25.35" customHeight="1" x14ac:dyDescent="0.25">
      <c r="B23" s="26" t="s">
        <v>163</v>
      </c>
      <c r="C23" s="29" t="s">
        <v>168</v>
      </c>
    </row>
    <row r="24" spans="2:3" ht="67.349999999999994" customHeight="1" x14ac:dyDescent="0.25">
      <c r="B24" s="26" t="s">
        <v>124</v>
      </c>
      <c r="C24" s="27" t="s">
        <v>173</v>
      </c>
    </row>
    <row r="25" spans="2:3" ht="25.35" customHeight="1" x14ac:dyDescent="0.25">
      <c r="B25" s="10" t="s">
        <v>159</v>
      </c>
      <c r="C25" s="29" t="s">
        <v>169</v>
      </c>
    </row>
    <row r="26" spans="2:3" ht="25.35" customHeight="1" x14ac:dyDescent="0.25">
      <c r="B26" s="26" t="s">
        <v>142</v>
      </c>
      <c r="C26" s="29" t="s">
        <v>170</v>
      </c>
    </row>
    <row r="27" spans="2:3" x14ac:dyDescent="0.25">
      <c r="B27" s="197" t="s">
        <v>143</v>
      </c>
      <c r="C27" s="198"/>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baseColWidth="10"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4"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4" t="s">
        <v>156</v>
      </c>
    </row>
    <row r="29" spans="1:7" x14ac:dyDescent="0.25">
      <c r="A29" t="s">
        <v>42</v>
      </c>
      <c r="B29" s="4" t="s">
        <v>18</v>
      </c>
      <c r="D29" s="4" t="s">
        <v>18</v>
      </c>
    </row>
    <row r="30" spans="1:7" x14ac:dyDescent="0.25">
      <c r="A30" t="s">
        <v>43</v>
      </c>
      <c r="B30" t="s">
        <v>83</v>
      </c>
      <c r="D30" s="86" t="s">
        <v>175</v>
      </c>
    </row>
    <row r="31" spans="1:7" x14ac:dyDescent="0.25">
      <c r="B31" t="s">
        <v>84</v>
      </c>
      <c r="D31" s="87" t="s">
        <v>176</v>
      </c>
    </row>
    <row r="32" spans="1:7" x14ac:dyDescent="0.25">
      <c r="B32" t="s">
        <v>123</v>
      </c>
      <c r="D32" s="87" t="s">
        <v>177</v>
      </c>
    </row>
    <row r="33" spans="1:4" x14ac:dyDescent="0.25">
      <c r="A33" s="7" t="s">
        <v>97</v>
      </c>
      <c r="B33" s="7" t="s">
        <v>121</v>
      </c>
      <c r="D33" s="88" t="s">
        <v>178</v>
      </c>
    </row>
    <row r="34" spans="1:4" x14ac:dyDescent="0.25">
      <c r="A34" s="4" t="s">
        <v>18</v>
      </c>
      <c r="B34" s="4" t="s">
        <v>18</v>
      </c>
      <c r="D34" s="87" t="s">
        <v>179</v>
      </c>
    </row>
    <row r="35" spans="1:4" x14ac:dyDescent="0.25">
      <c r="A35" t="s">
        <v>93</v>
      </c>
      <c r="B35" t="s">
        <v>122</v>
      </c>
      <c r="D35" s="87" t="s">
        <v>180</v>
      </c>
    </row>
    <row r="36" spans="1:4" x14ac:dyDescent="0.25">
      <c r="A36" t="s">
        <v>94</v>
      </c>
      <c r="B36" t="s">
        <v>120</v>
      </c>
      <c r="D36" s="87" t="s">
        <v>181</v>
      </c>
    </row>
    <row r="37" spans="1:4" x14ac:dyDescent="0.25">
      <c r="A37" t="s">
        <v>95</v>
      </c>
      <c r="D37" s="87" t="s">
        <v>182</v>
      </c>
    </row>
    <row r="38" spans="1:4" x14ac:dyDescent="0.25">
      <c r="A38" t="s">
        <v>96</v>
      </c>
      <c r="D38" s="88" t="s">
        <v>183</v>
      </c>
    </row>
    <row r="39" spans="1:4" x14ac:dyDescent="0.25">
      <c r="D39" s="87" t="s">
        <v>184</v>
      </c>
    </row>
    <row r="40" spans="1:4" x14ac:dyDescent="0.25">
      <c r="D40" s="87" t="s">
        <v>185</v>
      </c>
    </row>
    <row r="41" spans="1:4" x14ac:dyDescent="0.25">
      <c r="D41" s="88" t="s">
        <v>186</v>
      </c>
    </row>
    <row r="42" spans="1:4" x14ac:dyDescent="0.25">
      <c r="D42" s="87" t="s">
        <v>187</v>
      </c>
    </row>
    <row r="43" spans="1:4" x14ac:dyDescent="0.25">
      <c r="D43" s="87" t="s">
        <v>188</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2021-01-19T13:15:43Z</dcterms:modified>
</cp:coreProperties>
</file>