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JUDITH\INDICADORES 2022\TALENTO HUMANO\"/>
    </mc:Choice>
  </mc:AlternateContent>
  <xr:revisionPtr revIDLastSave="0" documentId="8_{80E1E7F1-F13C-4838-8C54-E0E582D0B8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yqWt+9b75Uq7cnPRiZrVsZMirZg=="/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<sst xmlns="http://schemas.openxmlformats.org/spreadsheetml/2006/main" count="242" uniqueCount="203">
  <si>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</si>
  <si>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</si>
  <si>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</si>
  <si>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</si>
  <si>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</si>
  <si>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</si>
  <si>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</si>
  <si>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</si>
  <si>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</si>
  <si>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</si>
  <si>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</si>
  <si>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</si>
  <si>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Ausentismo por causa médica</t>
  </si>
  <si>
    <t>Objetivo del indicador:</t>
  </si>
  <si>
    <t>Medir los reportes de ausentismo  relacionadas con enfermedad general de los  servidores públicos, planta y contratistas.(personal natural).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</si>
  <si>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</si>
  <si>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</si>
  <si>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</si>
  <si>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</si>
  <si>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</si>
  <si>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</si>
  <si>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</si>
  <si>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 xml:space="preserve">Número de días de ausencia por incapacidad laboral 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</si>
  <si>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</si>
  <si>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</si>
  <si>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</si>
  <si>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</si>
  <si>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</si>
  <si>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</si>
  <si>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</si>
  <si>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</si>
  <si>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</si>
  <si>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 xml:space="preserve">Subdirector(a) Corporativo </t>
  </si>
  <si>
    <t>Elaboró:</t>
  </si>
  <si>
    <t>Revisó: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</si>
  <si>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</si>
  <si>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</si>
  <si>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</si>
  <si>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</si>
  <si>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</si>
  <si>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</si>
  <si>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</si>
  <si>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</si>
  <si>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Incapacidades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</si>
  <si>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</si>
  <si>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</si>
  <si>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</si>
  <si>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</si>
  <si>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</si>
  <si>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</si>
  <si>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</si>
  <si>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</si>
  <si>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</si>
  <si>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</si>
  <si>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</si>
  <si>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</si>
  <si>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</si>
  <si>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</si>
  <si>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</si>
  <si>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</si>
  <si>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el número de días de ausencia por incapacidad laboral del servidior en el mes.</t>
  </si>
  <si>
    <t xml:space="preserve">Refiere el número de trabajadores vinculados en el mes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</si>
  <si>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</si>
  <si>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</si>
  <si>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</si>
  <si>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</si>
  <si>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</si>
  <si>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</si>
  <si>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</si>
  <si>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</si>
  <si>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</si>
  <si>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</si>
  <si>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</si>
  <si>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</si>
  <si>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</si>
  <si>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</si>
  <si>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</si>
  <si>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Para el primer trimestre de 2022 se presento una (1) incapacidad por enfermedad general, representando un porcentaje de afectación total del 1 % entre los días laborales perdidos por ausentismo y los días laborados previstos. 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</si>
  <si>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</si>
  <si>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</si>
  <si>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</si>
  <si>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</si>
  <si>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</si>
  <si>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</si>
  <si>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</si>
  <si>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</si>
  <si>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</si>
  <si>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</si>
  <si>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</si>
  <si>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10%</t>
  </si>
  <si>
    <t>Satisfactorio</t>
  </si>
  <si>
    <t>Menor a 10%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</si>
  <si>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</si>
  <si>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</si>
  <si>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</si>
  <si>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</si>
  <si>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</si>
  <si>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</si>
  <si>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</si>
  <si>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</si>
  <si>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</si>
  <si>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</si>
  <si>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</si>
  <si>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</si>
  <si>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</si>
  <si>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</si>
  <si>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</si>
  <si>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</si>
  <si>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</si>
  <si>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</si>
  <si>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</si>
  <si>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</si>
  <si>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</si>
  <si>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</si>
  <si>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</si>
  <si>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</si>
  <si>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</si>
  <si>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</si>
  <si>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</si>
  <si>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</si>
  <si>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</si>
  <si>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</si>
  <si>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</si>
  <si>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</si>
  <si>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</si>
  <si>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</si>
  <si>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</si>
  <si>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</si>
  <si>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</si>
  <si>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</si>
  <si>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</si>
  <si>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</si>
  <si>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</si>
  <si>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</si>
  <si>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</si>
  <si>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</si>
  <si>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</si>
  <si>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</si>
  <si>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</si>
  <si>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</si>
  <si>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</si>
  <si>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</si>
  <si>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</si>
  <si>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</si>
  <si>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</si>
  <si>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</si>
  <si>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</si>
  <si>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</si>
  <si>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</si>
  <si>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</si>
  <si>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</si>
  <si>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</si>
  <si>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</si>
  <si>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</si>
  <si>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</si>
  <si>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</si>
  <si>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</si>
  <si>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</si>
  <si>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</si>
  <si>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</si>
  <si>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</si>
  <si>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</si>
  <si>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</si>
  <si>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</si>
  <si>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</si>
  <si>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</si>
  <si>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</si>
  <si>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</si>
  <si>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</si>
  <si>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</si>
  <si>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</si>
  <si>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</si>
  <si>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</si>
  <si>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</si>
  <si>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</si>
  <si>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</si>
  <si>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</si>
  <si>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</si>
  <si>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</si>
  <si>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</si>
  <si>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</si>
  <si>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</si>
  <si>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</si>
  <si>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</si>
  <si>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</si>
  <si>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</si>
  <si>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</si>
  <si>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</si>
  <si>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</si>
  <si>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</si>
  <si>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</si>
  <si>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</si>
  <si>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</si>
  <si>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</si>
  <si>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</si>
  <si>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</si>
  <si>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</si>
  <si>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</si>
  <si>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</si>
  <si>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</si>
  <si>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Flor Edith Ostos Ángulo, Contratista, Profesional de Seguridad y Salud en el Trabajo - Marcos Rodriguez, Contratista, Subdirección de Gestión Corporativa </t>
  </si>
  <si>
    <t>Laura Cristina Monroy, Contratista, Subdirector de Gestión Corporativa</t>
  </si>
  <si>
    <t>Edwin Oswaldo Peña Roa, Subdirector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</si>
</sst>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20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"/>
    </font>
    <font>
      <sz val="12"/>
      <name val="Arial"/>
    </font>
    <font>
      <sz val="14"/>
      <color rgb="FF000000"/>
      <name val="Times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10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781050</xdr:colOff>
      <xdr:row>0</xdr:row>
      <xdr:rowOff>180975</xdr:rowOff>
    </xdr:from>
    <xdr:ext cx="923925" cy="714375"/>
    <xdr:pic>
      <xdr:nvPicPr>
        <xdr:cNvPr id="2" name="image2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activeCell="C18" sqref="C18"/>
    </sheetView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">
      <c r="A2" s="1"/>
      <c r="B2" s="104"/>
      <c r="C2" s="106" t="s">
        <v>0</v>
      </c>
      <c r="D2" s="107"/>
      <c r="E2" s="107"/>
      <c r="F2" s="108"/>
      <c r="G2" s="114" t="s">
        <v>1</v>
      </c>
      <c r="H2" s="9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3">
      <c r="A3" s="1"/>
      <c r="B3" s="105"/>
      <c r="C3" s="109"/>
      <c r="D3" s="110"/>
      <c r="E3" s="110"/>
      <c r="F3" s="111"/>
      <c r="G3" s="114" t="s">
        <v>2</v>
      </c>
      <c r="H3" s="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3">
      <c r="A4" s="1"/>
      <c r="B4" s="98"/>
      <c r="C4" s="112"/>
      <c r="D4" s="113"/>
      <c r="E4" s="113"/>
      <c r="F4" s="101"/>
      <c r="G4" s="114" t="s">
        <v>3</v>
      </c>
      <c r="H4" s="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">
      <c r="A7" s="1"/>
      <c r="B7" s="9" t="s">
        <v>5</v>
      </c>
      <c r="C7" s="92" t="s">
        <v>6</v>
      </c>
      <c r="D7" s="93"/>
      <c r="E7" s="93"/>
      <c r="F7" s="93"/>
      <c r="G7" s="93"/>
      <c r="H7" s="9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 x14ac:dyDescent="0.2">
      <c r="A8" s="1"/>
      <c r="B8" s="10" t="s">
        <v>7</v>
      </c>
      <c r="C8" s="11" t="s">
        <v>8</v>
      </c>
      <c r="D8" s="9" t="s">
        <v>9</v>
      </c>
      <c r="E8" s="115" t="s">
        <v>10</v>
      </c>
      <c r="F8" s="93"/>
      <c r="G8" s="93"/>
      <c r="H8" s="9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 x14ac:dyDescent="0.2">
      <c r="A9" s="1"/>
      <c r="B9" s="12" t="s">
        <v>11</v>
      </c>
      <c r="C9" s="11" t="s">
        <v>12</v>
      </c>
      <c r="D9" s="9" t="s">
        <v>13</v>
      </c>
      <c r="E9" s="92" t="s">
        <v>14</v>
      </c>
      <c r="F9" s="93"/>
      <c r="G9" s="93"/>
      <c r="H9" s="9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3" t="s">
        <v>15</v>
      </c>
      <c r="C10" s="14" t="s">
        <v>16</v>
      </c>
      <c r="D10" s="15" t="s">
        <v>17</v>
      </c>
      <c r="E10" s="92" t="s">
        <v>18</v>
      </c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"/>
      <c r="B11" s="95" t="s">
        <v>19</v>
      </c>
      <c r="C11" s="97">
        <v>6.3299999999999995E-2</v>
      </c>
      <c r="D11" s="99" t="s">
        <v>20</v>
      </c>
      <c r="E11" s="16" t="s">
        <v>21</v>
      </c>
      <c r="F11" s="17" t="s">
        <v>22</v>
      </c>
      <c r="G11" s="18"/>
      <c r="H11" s="100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1"/>
      <c r="B12" s="96"/>
      <c r="C12" s="98"/>
      <c r="D12" s="98"/>
      <c r="E12" s="19" t="s">
        <v>24</v>
      </c>
      <c r="F12" s="20" t="s">
        <v>25</v>
      </c>
      <c r="G12" s="21"/>
      <c r="H12" s="10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2" t="s">
        <v>26</v>
      </c>
      <c r="C13" s="22">
        <v>0.1</v>
      </c>
      <c r="D13" s="12" t="s">
        <v>27</v>
      </c>
      <c r="E13" s="102" t="s">
        <v>28</v>
      </c>
      <c r="F13" s="94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A14" s="1"/>
      <c r="B14" s="13" t="s">
        <v>31</v>
      </c>
      <c r="C14" s="103" t="s">
        <v>32</v>
      </c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1"/>
      <c r="B16" s="25" t="s">
        <v>33</v>
      </c>
      <c r="C16" s="26" t="s">
        <v>200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25" t="s">
        <v>34</v>
      </c>
      <c r="C17" s="28" t="s">
        <v>201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35</v>
      </c>
      <c r="C18" s="28" t="s">
        <v>202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5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Fuente!$G$20:$G$22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A14" sqref="A14"/>
    </sheetView>
  </sheetViews>
  <sheetFormatPr baseColWidth="10" defaultColWidth="11.21875" defaultRowHeight="15" customHeight="1" x14ac:dyDescent="0.2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3">
      <c r="A2" s="30"/>
      <c r="B2" s="116"/>
      <c r="C2" s="117" t="s">
        <v>36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114" t="s">
        <v>1</v>
      </c>
      <c r="P2" s="9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3">
      <c r="A3" s="30"/>
      <c r="B3" s="105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4" t="s">
        <v>2</v>
      </c>
      <c r="P3" s="9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2.5" customHeight="1" x14ac:dyDescent="0.3">
      <c r="A4" s="30"/>
      <c r="B4" s="98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1"/>
      <c r="O4" s="114" t="s">
        <v>3</v>
      </c>
      <c r="P4" s="9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8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37</v>
      </c>
      <c r="C6" s="92" t="str">
        <f>IFERROR('1. Hoja de Vida'!C9,"")</f>
        <v>Ausentismo por causa médica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38</v>
      </c>
      <c r="C7" s="92" t="s">
        <v>32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39</v>
      </c>
      <c r="C8" s="92" t="s">
        <v>40</v>
      </c>
      <c r="D8" s="93"/>
      <c r="E8" s="93"/>
      <c r="F8" s="93"/>
      <c r="G8" s="93"/>
      <c r="H8" s="93"/>
      <c r="I8" s="93"/>
      <c r="J8" s="94"/>
      <c r="K8" s="119" t="s">
        <v>41</v>
      </c>
      <c r="L8" s="120"/>
      <c r="M8" s="121">
        <v>44592</v>
      </c>
      <c r="N8" s="93"/>
      <c r="O8" s="93"/>
      <c r="P8" s="94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42</v>
      </c>
      <c r="C9" s="92" t="s">
        <v>43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2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3" t="s">
        <v>44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6" t="s">
        <v>45</v>
      </c>
      <c r="C12" s="127" t="s">
        <v>46</v>
      </c>
      <c r="D12" s="108"/>
      <c r="E12" s="125" t="s">
        <v>47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96"/>
      <c r="C13" s="112"/>
      <c r="D13" s="101"/>
      <c r="E13" s="33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34" t="s">
        <v>53</v>
      </c>
      <c r="K13" s="34" t="s">
        <v>54</v>
      </c>
      <c r="L13" s="34" t="s">
        <v>55</v>
      </c>
      <c r="M13" s="34" t="s">
        <v>56</v>
      </c>
      <c r="N13" s="34" t="s">
        <v>57</v>
      </c>
      <c r="O13" s="34" t="s">
        <v>58</v>
      </c>
      <c r="P13" s="34" t="s">
        <v>59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 x14ac:dyDescent="0.25">
      <c r="A14" s="30"/>
      <c r="B14" s="35" t="str">
        <f>IFERROR('1. Hoja de Vida'!F11,"")</f>
        <v xml:space="preserve">Número de días de ausencia por incapacidad laboral </v>
      </c>
      <c r="C14" s="128" t="s">
        <v>60</v>
      </c>
      <c r="D14" s="94"/>
      <c r="E14" s="36">
        <v>3</v>
      </c>
      <c r="F14" s="37"/>
      <c r="G14" s="37"/>
      <c r="H14" s="38"/>
      <c r="I14" s="38"/>
      <c r="J14" s="38"/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 x14ac:dyDescent="0.25">
      <c r="A15" s="30"/>
      <c r="B15" s="35" t="str">
        <f>IFERROR('1. Hoja de Vida'!F12,"")</f>
        <v>Número de trabajadores en el mes</v>
      </c>
      <c r="C15" s="128" t="s">
        <v>61</v>
      </c>
      <c r="D15" s="94"/>
      <c r="E15" s="36">
        <v>306</v>
      </c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9" t="s">
        <v>62</v>
      </c>
      <c r="C16" s="93"/>
      <c r="D16" s="94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9" t="s">
        <v>63</v>
      </c>
      <c r="C17" s="93"/>
      <c r="D17" s="94"/>
      <c r="E17" s="42">
        <f t="shared" ref="E17:P17" si="0">IFERROR((E14/E15),"")</f>
        <v>9.8039215686274508E-3</v>
      </c>
      <c r="F17" s="43" t="str">
        <f t="shared" si="0"/>
        <v/>
      </c>
      <c r="G17" s="43" t="str">
        <f t="shared" si="0"/>
        <v/>
      </c>
      <c r="H17" s="43" t="str">
        <f t="shared" si="0"/>
        <v/>
      </c>
      <c r="I17" s="43" t="str">
        <f t="shared" si="0"/>
        <v/>
      </c>
      <c r="J17" s="43" t="str">
        <f t="shared" si="0"/>
        <v/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30" t="s">
        <v>64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39" t="s">
        <v>65</v>
      </c>
      <c r="C20" s="107"/>
      <c r="D20" s="107"/>
      <c r="E20" s="107"/>
      <c r="F20" s="107"/>
      <c r="G20" s="108"/>
      <c r="H20" s="140" t="s">
        <v>66</v>
      </c>
      <c r="I20" s="93"/>
      <c r="J20" s="93"/>
      <c r="K20" s="94"/>
      <c r="L20" s="141" t="s">
        <v>67</v>
      </c>
      <c r="M20" s="93"/>
      <c r="N20" s="93"/>
      <c r="O20" s="93"/>
      <c r="P20" s="94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12"/>
      <c r="C21" s="113"/>
      <c r="D21" s="113"/>
      <c r="E21" s="113"/>
      <c r="F21" s="113"/>
      <c r="G21" s="101"/>
      <c r="H21" s="47" t="s">
        <v>40</v>
      </c>
      <c r="I21" s="47" t="s">
        <v>68</v>
      </c>
      <c r="J21" s="47" t="s">
        <v>69</v>
      </c>
      <c r="K21" s="47" t="s">
        <v>70</v>
      </c>
      <c r="L21" s="48" t="s">
        <v>71</v>
      </c>
      <c r="M21" s="142" t="s">
        <v>72</v>
      </c>
      <c r="N21" s="93"/>
      <c r="O21" s="93"/>
      <c r="P21" s="94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43" t="s">
        <v>73</v>
      </c>
      <c r="C22" s="93"/>
      <c r="D22" s="93"/>
      <c r="E22" s="93"/>
      <c r="F22" s="93"/>
      <c r="G22" s="94"/>
      <c r="H22" s="49">
        <f>IFERROR(AVERAGE(E17:G17),"")</f>
        <v>9.8039215686274508E-3</v>
      </c>
      <c r="I22" s="49" t="str">
        <f>IFERROR(AVERAGE(H17:J17),"")</f>
        <v/>
      </c>
      <c r="J22" s="49" t="str">
        <f>IFERROR(AVERAGE(K17:M17),"")</f>
        <v/>
      </c>
      <c r="K22" s="49" t="str">
        <f>IFERROR(AVERAGE(N17:P17),"")</f>
        <v/>
      </c>
      <c r="L22" s="50"/>
      <c r="M22" s="133"/>
      <c r="N22" s="93"/>
      <c r="O22" s="93"/>
      <c r="P22" s="94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43" t="s">
        <v>74</v>
      </c>
      <c r="C23" s="93"/>
      <c r="D23" s="93"/>
      <c r="E23" s="93"/>
      <c r="F23" s="93"/>
      <c r="G23" s="94"/>
      <c r="H23" s="144">
        <f>IFERROR((AVERAGE(H22:K22)/('1. Hoja de Vida'!C13*100/10)),"")</f>
        <v>9.8039215686274508E-3</v>
      </c>
      <c r="I23" s="93"/>
      <c r="J23" s="93"/>
      <c r="K23" s="94"/>
      <c r="L23" s="50"/>
      <c r="M23" s="133"/>
      <c r="N23" s="93"/>
      <c r="O23" s="93"/>
      <c r="P23" s="94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34" t="s">
        <v>75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0.25" customHeight="1" x14ac:dyDescent="0.25">
      <c r="A26" s="30"/>
      <c r="B26" s="53" t="s">
        <v>76</v>
      </c>
      <c r="C26" s="135" t="s">
        <v>77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 x14ac:dyDescent="0.25">
      <c r="A27" s="30"/>
      <c r="B27" s="54" t="s">
        <v>78</v>
      </c>
      <c r="C27" s="135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52.5" customHeight="1" x14ac:dyDescent="0.25">
      <c r="A28" s="30"/>
      <c r="B28" s="55" t="s">
        <v>79</v>
      </c>
      <c r="C28" s="13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2.5" customHeight="1" x14ac:dyDescent="0.25">
      <c r="A29" s="30"/>
      <c r="B29" s="54" t="s">
        <v>80</v>
      </c>
      <c r="C29" s="137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8" t="s">
        <v>81</v>
      </c>
      <c r="C31" s="94"/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7" t="s">
        <v>82</v>
      </c>
      <c r="C32" s="58" t="s">
        <v>83</v>
      </c>
      <c r="D32" s="5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0" t="s">
        <v>84</v>
      </c>
      <c r="C33" s="61" t="s">
        <v>85</v>
      </c>
      <c r="D33" s="6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3" t="s">
        <v>86</v>
      </c>
      <c r="C34" s="64" t="s">
        <v>87</v>
      </c>
      <c r="D34" s="6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6" t="s">
        <v>88</v>
      </c>
      <c r="C35" s="64" t="s">
        <v>89</v>
      </c>
      <c r="D35" s="6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7" t="s">
        <v>90</v>
      </c>
      <c r="C36" s="68" t="s">
        <v>91</v>
      </c>
      <c r="D36" s="6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0.2</formula>
      <formula>0.1</formula>
    </cfRule>
  </conditionalFormatting>
  <conditionalFormatting sqref="H22:K23">
    <cfRule type="cellIs" dxfId="1" priority="3" operator="lessThan">
      <formula>0.1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x14ac:dyDescent="0.25">
      <c r="A2" s="17"/>
      <c r="B2" s="145" t="s">
        <v>92</v>
      </c>
      <c r="C2" s="14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.75" customHeight="1" x14ac:dyDescent="0.25">
      <c r="A3" s="17"/>
      <c r="B3" s="70"/>
      <c r="C3" s="7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.75" customHeight="1" x14ac:dyDescent="0.25">
      <c r="A4" s="17"/>
      <c r="B4" s="71" t="s">
        <v>93</v>
      </c>
      <c r="C4" s="71" t="s">
        <v>94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5.75" customHeight="1" x14ac:dyDescent="0.25">
      <c r="A5" s="17"/>
      <c r="B5" s="145" t="s">
        <v>95</v>
      </c>
      <c r="C5" s="14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5.75" customHeight="1" x14ac:dyDescent="0.25">
      <c r="A6" s="17"/>
      <c r="B6" s="72" t="s">
        <v>5</v>
      </c>
      <c r="C6" s="73" t="s">
        <v>96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5.75" customHeight="1" x14ac:dyDescent="0.25">
      <c r="A7" s="17"/>
      <c r="B7" s="72" t="s">
        <v>97</v>
      </c>
      <c r="C7" s="73" t="s">
        <v>96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.75" customHeight="1" x14ac:dyDescent="0.25">
      <c r="A8" s="17"/>
      <c r="B8" s="72" t="s">
        <v>98</v>
      </c>
      <c r="C8" s="73" t="s">
        <v>99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75" customHeight="1" x14ac:dyDescent="0.25">
      <c r="A9" s="17"/>
      <c r="B9" s="72" t="s">
        <v>100</v>
      </c>
      <c r="C9" s="74" t="s">
        <v>101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25">
      <c r="A10" s="17"/>
      <c r="B10" s="72" t="s">
        <v>102</v>
      </c>
      <c r="C10" s="73" t="s">
        <v>103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10.75" customHeight="1" x14ac:dyDescent="0.25">
      <c r="A11" s="17"/>
      <c r="B11" s="72" t="s">
        <v>104</v>
      </c>
      <c r="C11" s="75" t="s">
        <v>105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75" customHeight="1" x14ac:dyDescent="0.25">
      <c r="A12" s="17"/>
      <c r="B12" s="72" t="s">
        <v>17</v>
      </c>
      <c r="C12" s="74" t="s">
        <v>106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25">
      <c r="A13" s="17"/>
      <c r="B13" s="72" t="s">
        <v>107</v>
      </c>
      <c r="C13" s="74" t="s">
        <v>108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79.5" customHeight="1" x14ac:dyDescent="0.25">
      <c r="A14" s="17"/>
      <c r="B14" s="72" t="s">
        <v>109</v>
      </c>
      <c r="C14" s="76" t="s">
        <v>110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75" customHeight="1" x14ac:dyDescent="0.25">
      <c r="A15" s="17"/>
      <c r="B15" s="72" t="s">
        <v>111</v>
      </c>
      <c r="C15" s="74" t="s">
        <v>112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5.75" customHeight="1" x14ac:dyDescent="0.25">
      <c r="A16" s="17"/>
      <c r="B16" s="72" t="s">
        <v>113</v>
      </c>
      <c r="C16" s="74" t="s">
        <v>114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25">
      <c r="A17" s="17"/>
      <c r="B17" s="72" t="s">
        <v>115</v>
      </c>
      <c r="C17" s="73" t="s">
        <v>116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25">
      <c r="A18" s="17"/>
      <c r="B18" s="72" t="s">
        <v>117</v>
      </c>
      <c r="C18" s="74" t="s">
        <v>118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25">
      <c r="A19" s="17"/>
      <c r="B19" s="147" t="s">
        <v>119</v>
      </c>
      <c r="C19" s="14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24.75" customHeight="1" x14ac:dyDescent="0.25">
      <c r="A20" s="17"/>
      <c r="B20" s="72" t="s">
        <v>120</v>
      </c>
      <c r="C20" s="77" t="s">
        <v>121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24.75" customHeight="1" x14ac:dyDescent="0.25">
      <c r="A21" s="17"/>
      <c r="B21" s="78" t="s">
        <v>41</v>
      </c>
      <c r="C21" s="79" t="s">
        <v>122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48.75" customHeight="1" x14ac:dyDescent="0.25">
      <c r="A22" s="17"/>
      <c r="B22" s="78" t="s">
        <v>45</v>
      </c>
      <c r="C22" s="80" t="s">
        <v>123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24.75" customHeight="1" x14ac:dyDescent="0.25">
      <c r="A23" s="17"/>
      <c r="B23" s="78" t="s">
        <v>46</v>
      </c>
      <c r="C23" s="79" t="s">
        <v>124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66.75" customHeight="1" x14ac:dyDescent="0.25">
      <c r="A24" s="17"/>
      <c r="B24" s="78" t="s">
        <v>62</v>
      </c>
      <c r="C24" s="80" t="s">
        <v>125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4.75" customHeight="1" x14ac:dyDescent="0.25">
      <c r="A25" s="17"/>
      <c r="B25" s="72" t="s">
        <v>126</v>
      </c>
      <c r="C25" s="79" t="s">
        <v>127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24.75" customHeight="1" x14ac:dyDescent="0.25">
      <c r="A26" s="17"/>
      <c r="B26" s="78" t="s">
        <v>65</v>
      </c>
      <c r="C26" s="79" t="s">
        <v>128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5.75" customHeight="1" x14ac:dyDescent="0.25">
      <c r="A27" s="17"/>
      <c r="B27" s="145" t="s">
        <v>129</v>
      </c>
      <c r="C27" s="14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48" customHeight="1" x14ac:dyDescent="0.25">
      <c r="A28" s="17"/>
      <c r="B28" s="72" t="s">
        <v>130</v>
      </c>
      <c r="C28" s="74" t="s">
        <v>131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81" t="s">
        <v>97</v>
      </c>
      <c r="B2" s="81" t="s">
        <v>98</v>
      </c>
    </row>
    <row r="3" spans="1:2" ht="15.75" customHeight="1" x14ac:dyDescent="0.2">
      <c r="A3" s="82" t="s">
        <v>132</v>
      </c>
      <c r="B3" s="82" t="s">
        <v>132</v>
      </c>
    </row>
    <row r="4" spans="1:2" ht="15.75" customHeight="1" x14ac:dyDescent="0.25">
      <c r="A4" s="83" t="s">
        <v>133</v>
      </c>
      <c r="B4" s="83" t="s">
        <v>134</v>
      </c>
    </row>
    <row r="5" spans="1:2" ht="15.75" customHeight="1" x14ac:dyDescent="0.25">
      <c r="A5" s="83" t="s">
        <v>135</v>
      </c>
      <c r="B5" s="83" t="s">
        <v>136</v>
      </c>
    </row>
    <row r="6" spans="1:2" ht="15.75" customHeight="1" x14ac:dyDescent="0.25">
      <c r="A6" s="83" t="s">
        <v>137</v>
      </c>
      <c r="B6" s="83" t="s">
        <v>138</v>
      </c>
    </row>
    <row r="7" spans="1:2" ht="15.75" customHeight="1" x14ac:dyDescent="0.25">
      <c r="A7" s="83" t="s">
        <v>139</v>
      </c>
      <c r="B7" s="83" t="s">
        <v>140</v>
      </c>
    </row>
    <row r="8" spans="1:2" ht="15.75" customHeight="1" x14ac:dyDescent="0.25">
      <c r="A8" s="83" t="s">
        <v>141</v>
      </c>
      <c r="B8" s="83" t="s">
        <v>142</v>
      </c>
    </row>
    <row r="9" spans="1:2" ht="15.75" customHeight="1" x14ac:dyDescent="0.25">
      <c r="A9" s="83" t="s">
        <v>8</v>
      </c>
      <c r="B9" s="83" t="s">
        <v>10</v>
      </c>
    </row>
    <row r="10" spans="1:2" ht="15.75" customHeight="1" x14ac:dyDescent="0.25">
      <c r="A10" s="83" t="s">
        <v>143</v>
      </c>
      <c r="B10" s="83" t="s">
        <v>144</v>
      </c>
    </row>
    <row r="11" spans="1:2" ht="15.75" customHeight="1" x14ac:dyDescent="0.25">
      <c r="A11" s="83" t="s">
        <v>145</v>
      </c>
      <c r="B11" s="83" t="s">
        <v>146</v>
      </c>
    </row>
    <row r="12" spans="1:2" ht="15.75" customHeight="1" x14ac:dyDescent="0.25">
      <c r="A12" s="84" t="s">
        <v>147</v>
      </c>
      <c r="B12" s="83" t="s">
        <v>148</v>
      </c>
    </row>
    <row r="13" spans="1:2" ht="15.75" customHeight="1" x14ac:dyDescent="0.25">
      <c r="A13" s="84" t="s">
        <v>149</v>
      </c>
      <c r="B13" s="83" t="s">
        <v>150</v>
      </c>
    </row>
    <row r="14" spans="1:2" ht="15.75" customHeight="1" x14ac:dyDescent="0.25">
      <c r="A14" s="84" t="s">
        <v>151</v>
      </c>
      <c r="B14" s="83" t="s">
        <v>152</v>
      </c>
    </row>
    <row r="15" spans="1:2" ht="15.75" customHeight="1" x14ac:dyDescent="0.25">
      <c r="A15" s="84" t="s">
        <v>153</v>
      </c>
      <c r="B15" s="83" t="s">
        <v>154</v>
      </c>
    </row>
    <row r="16" spans="1:2" ht="15.75" customHeight="1" x14ac:dyDescent="0.25">
      <c r="A16" s="84" t="s">
        <v>155</v>
      </c>
      <c r="B16" s="83" t="s">
        <v>156</v>
      </c>
    </row>
    <row r="17" spans="1:7" ht="15.75" customHeight="1" x14ac:dyDescent="0.25">
      <c r="A17" s="84" t="s">
        <v>157</v>
      </c>
      <c r="B17" s="83" t="s">
        <v>158</v>
      </c>
    </row>
    <row r="18" spans="1:7" ht="15.75" customHeight="1" x14ac:dyDescent="0.2"/>
    <row r="19" spans="1:7" ht="15.75" customHeight="1" x14ac:dyDescent="0.25">
      <c r="A19" s="85" t="s">
        <v>117</v>
      </c>
      <c r="B19" s="85" t="s">
        <v>159</v>
      </c>
      <c r="D19" s="85" t="s">
        <v>160</v>
      </c>
      <c r="G19" s="86" t="s">
        <v>113</v>
      </c>
    </row>
    <row r="20" spans="1:7" ht="15.75" customHeight="1" x14ac:dyDescent="0.2">
      <c r="A20" s="82" t="s">
        <v>132</v>
      </c>
      <c r="B20" s="82" t="s">
        <v>132</v>
      </c>
      <c r="D20" s="82" t="s">
        <v>132</v>
      </c>
      <c r="G20" s="82" t="s">
        <v>132</v>
      </c>
    </row>
    <row r="21" spans="1:7" ht="15.75" customHeight="1" x14ac:dyDescent="0.25">
      <c r="A21" s="87" t="s">
        <v>161</v>
      </c>
      <c r="B21" s="87" t="s">
        <v>30</v>
      </c>
      <c r="D21" s="87" t="s">
        <v>16</v>
      </c>
      <c r="G21" s="87" t="s">
        <v>28</v>
      </c>
    </row>
    <row r="22" spans="1:7" ht="15.75" customHeight="1" x14ac:dyDescent="0.25">
      <c r="A22" s="88" t="s">
        <v>32</v>
      </c>
      <c r="B22" s="87" t="s">
        <v>162</v>
      </c>
      <c r="D22" s="87" t="s">
        <v>163</v>
      </c>
      <c r="G22" s="87" t="s">
        <v>164</v>
      </c>
    </row>
    <row r="23" spans="1:7" ht="15.75" customHeight="1" x14ac:dyDescent="0.25">
      <c r="A23" s="87" t="s">
        <v>165</v>
      </c>
      <c r="B23" s="87" t="s">
        <v>166</v>
      </c>
      <c r="D23" s="87" t="s">
        <v>167</v>
      </c>
    </row>
    <row r="24" spans="1:7" ht="15.75" customHeight="1" x14ac:dyDescent="0.25">
      <c r="A24" s="87" t="s">
        <v>168</v>
      </c>
      <c r="B24" s="87" t="s">
        <v>169</v>
      </c>
      <c r="D24" s="87" t="s">
        <v>170</v>
      </c>
    </row>
    <row r="25" spans="1:7" ht="15.75" customHeight="1" x14ac:dyDescent="0.25">
      <c r="A25" s="87" t="s">
        <v>171</v>
      </c>
      <c r="B25" s="87" t="s">
        <v>172</v>
      </c>
      <c r="D25" s="87" t="s">
        <v>173</v>
      </c>
    </row>
    <row r="26" spans="1:7" ht="15.75" customHeight="1" x14ac:dyDescent="0.25">
      <c r="A26" s="87" t="s">
        <v>174</v>
      </c>
      <c r="B26" s="87" t="s">
        <v>175</v>
      </c>
    </row>
    <row r="27" spans="1:7" ht="15.75" customHeight="1" x14ac:dyDescent="0.25">
      <c r="A27" s="87" t="s">
        <v>176</v>
      </c>
    </row>
    <row r="28" spans="1:7" ht="15.75" customHeight="1" x14ac:dyDescent="0.25">
      <c r="A28" s="87" t="s">
        <v>177</v>
      </c>
      <c r="B28" s="85" t="s">
        <v>17</v>
      </c>
      <c r="D28" s="86" t="s">
        <v>178</v>
      </c>
    </row>
    <row r="29" spans="1:7" ht="15.75" customHeight="1" x14ac:dyDescent="0.25">
      <c r="A29" s="87" t="s">
        <v>179</v>
      </c>
      <c r="B29" s="82" t="s">
        <v>132</v>
      </c>
      <c r="D29" s="82" t="s">
        <v>132</v>
      </c>
    </row>
    <row r="30" spans="1:7" ht="15.75" customHeight="1" x14ac:dyDescent="0.25">
      <c r="A30" s="87" t="s">
        <v>180</v>
      </c>
      <c r="B30" s="87" t="s">
        <v>181</v>
      </c>
      <c r="D30" s="89" t="s">
        <v>182</v>
      </c>
    </row>
    <row r="31" spans="1:7" ht="15.75" customHeight="1" x14ac:dyDescent="0.25">
      <c r="B31" s="87" t="s">
        <v>18</v>
      </c>
      <c r="D31" s="90" t="s">
        <v>183</v>
      </c>
    </row>
    <row r="32" spans="1:7" ht="15.75" customHeight="1" x14ac:dyDescent="0.25">
      <c r="B32" s="87" t="s">
        <v>85</v>
      </c>
      <c r="D32" s="90" t="s">
        <v>184</v>
      </c>
    </row>
    <row r="33" spans="1:4" ht="15.75" customHeight="1" x14ac:dyDescent="0.2">
      <c r="A33" s="85" t="s">
        <v>185</v>
      </c>
      <c r="B33" s="85" t="s">
        <v>186</v>
      </c>
      <c r="D33" s="91" t="s">
        <v>187</v>
      </c>
    </row>
    <row r="34" spans="1:4" ht="15.75" customHeight="1" x14ac:dyDescent="0.2">
      <c r="A34" s="82" t="s">
        <v>132</v>
      </c>
      <c r="B34" s="82" t="s">
        <v>132</v>
      </c>
      <c r="D34" s="90" t="s">
        <v>188</v>
      </c>
    </row>
    <row r="35" spans="1:4" ht="15.75" customHeight="1" x14ac:dyDescent="0.25">
      <c r="A35" s="87" t="s">
        <v>40</v>
      </c>
      <c r="B35" s="87" t="s">
        <v>189</v>
      </c>
      <c r="D35" s="90" t="s">
        <v>190</v>
      </c>
    </row>
    <row r="36" spans="1:4" ht="15.75" customHeight="1" x14ac:dyDescent="0.25">
      <c r="A36" s="87" t="s">
        <v>191</v>
      </c>
      <c r="B36" s="87" t="s">
        <v>192</v>
      </c>
      <c r="D36" s="90" t="s">
        <v>193</v>
      </c>
    </row>
    <row r="37" spans="1:4" ht="15.75" customHeight="1" x14ac:dyDescent="0.25">
      <c r="A37" s="87" t="s">
        <v>69</v>
      </c>
      <c r="D37" s="90" t="s">
        <v>194</v>
      </c>
    </row>
    <row r="38" spans="1:4" ht="15.75" customHeight="1" x14ac:dyDescent="0.25">
      <c r="A38" s="87" t="s">
        <v>70</v>
      </c>
      <c r="D38" s="91" t="s">
        <v>195</v>
      </c>
    </row>
    <row r="39" spans="1:4" ht="15.75" customHeight="1" x14ac:dyDescent="0.2">
      <c r="D39" s="90" t="s">
        <v>6</v>
      </c>
    </row>
    <row r="40" spans="1:4" ht="15.75" customHeight="1" x14ac:dyDescent="0.2">
      <c r="D40" s="90" t="s">
        <v>196</v>
      </c>
    </row>
    <row r="41" spans="1:4" ht="15.75" customHeight="1" x14ac:dyDescent="0.2">
      <c r="D41" s="91" t="s">
        <v>197</v>
      </c>
    </row>
    <row r="42" spans="1:4" ht="15.75" customHeight="1" x14ac:dyDescent="0.2">
      <c r="D42" s="90" t="s">
        <v>198</v>
      </c>
    </row>
    <row r="43" spans="1:4" ht="15.75" customHeight="1" x14ac:dyDescent="0.2">
      <c r="D43" s="90" t="s">
        <v>199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2022-02-15T21:03:16Z</dcterms:created>
  <dcterms:modified xsi:type="dcterms:W3CDTF">2022-02-15T21:03:16Z</dcterms:modified>
</cp:coreProperties>
</file>