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JUDITH\INDICADORES 2022\"/>
    </mc:Choice>
  </mc:AlternateContent>
  <xr:revisionPtr revIDLastSave="0" documentId="8_{0CE3694E-9B45-41D4-A100-CB3804F6B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2" l="1"/>
  <c r="P17" i="2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E17" i="2"/>
  <c r="H22" i="2" s="1"/>
  <c r="B15" i="2"/>
  <c r="B14" i="2"/>
  <c r="C6" i="2"/>
</calcChain>
</file>

<file path=xl/sharedStrings.xml><?xml version="1.0" encoding="utf-8"?>
<sst xmlns="http://schemas.openxmlformats.org/spreadsheetml/2006/main" count="244" uniqueCount="205">
  <si>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</si>
  <si>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</si>
  <si>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</si>
  <si>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</si>
  <si>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</si>
  <si>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</si>
  <si>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</si>
  <si>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</si>
  <si>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</si>
  <si>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</si>
  <si>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</si>
  <si>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</si>
  <si>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Ejecución Plan de Seguridad y Salud en el Trabajo</t>
  </si>
  <si>
    <t>Objetivo del indicador:</t>
  </si>
  <si>
    <t xml:space="preserve">Medir el cumplimiento de la programación de actividades de seguridad y salud en el trabajo de la vigencia, establecidas en el Plan Institucional, propuesto de acuerdo con las necesidades de los funcionarios. </t>
  </si>
  <si>
    <t>Tipo:</t>
  </si>
  <si>
    <t>De eficacia</t>
  </si>
  <si>
    <t>Tendencia</t>
  </si>
  <si>
    <t>Positiva</t>
  </si>
  <si>
    <t>Línea base:</t>
  </si>
  <si>
    <t>Fórmula:</t>
  </si>
  <si>
    <t xml:space="preserve">Numerador
</t>
  </si>
  <si>
    <t>Número de actividades realizadas</t>
  </si>
  <si>
    <t>x 100</t>
  </si>
  <si>
    <t>Denominador</t>
  </si>
  <si>
    <t>Total de actividades programadas</t>
  </si>
  <si>
    <t>Meta:</t>
  </si>
  <si>
    <t>Unidad de Medida:</t>
  </si>
  <si>
    <t>Porcentaje</t>
  </si>
  <si>
    <t>Frecuencia de Medición:</t>
  </si>
  <si>
    <t>Mensual</t>
  </si>
  <si>
    <t>Responsable:</t>
  </si>
  <si>
    <t xml:space="preserve">Subdirector(a) Corporativo </t>
  </si>
  <si>
    <t>Elaboró:</t>
  </si>
  <si>
    <t>Flor Edith Ostos Ángulo, Contratista, Profesional de Seguridad y Salud en el Trabajo.</t>
  </si>
  <si>
    <t>Revisó:</t>
  </si>
  <si>
    <t xml:space="preserve">Laura Cristina Monroy, Contratista, Subdirector de Gestión Corporativa </t>
  </si>
  <si>
    <t>Aprobó:</t>
  </si>
  <si>
    <t>Edwin Oswaldo Peña Roa, Subdirector de Gestión Corporativa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</si>
  <si>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</si>
  <si>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</si>
  <si>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</si>
  <si>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</si>
  <si>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</si>
  <si>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</si>
  <si>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</si>
  <si>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Plan de Trabajo Seguridad y Salud en el Trabajo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</si>
  <si>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</si>
  <si>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</si>
  <si>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</si>
  <si>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</si>
  <si>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</si>
  <si>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</si>
  <si>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</si>
  <si>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</si>
  <si>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</si>
  <si>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</si>
  <si>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</si>
  <si>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</si>
  <si>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</si>
  <si>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</si>
  <si>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</si>
  <si>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</si>
  <si>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de actividades realizadas de acuerdo a lo programado en el  Plan de Seguridad y Salud en el Trabajo</t>
  </si>
  <si>
    <t>Se refiere al total de actividades programadas en el  Plan de Seguridad y Salud en el Trabajo</t>
  </si>
  <si>
    <t>Constante (Si aplica)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</si>
  <si>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</si>
  <si>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</si>
  <si>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</si>
  <si>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</si>
  <si>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</si>
  <si>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</si>
  <si>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</si>
  <si>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</si>
  <si>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</si>
  <si>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</si>
  <si>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</si>
  <si>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</si>
  <si>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</si>
  <si>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</si>
  <si>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</si>
  <si>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</si>
  <si>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En el primer trimestre de la vigencia (enero) en el plan del SG-SST, se programaron 2 actividades de las cuales se desarrollaron en su totalidad, resultado que equivale a un 100% de cumplimiento acumulado en el periodo frente a lo programado. Las actividades realizadas son: Reporte de SIDEAP evaluacion inicial y COPASST.Para el mes de (febrero) en el plan del SG-SST, se programaron 3 actividades de las cuales se desarrollaron en su totalidad, resultado que equivale a un 100% de cumplimiento acumulado en el periodo frente a lo programado. Las actividades realizadas son: Capacitacion en antropometria, reporte indicadores SIDEAP 2.0 y reunion con la brigada de emergencias. Para el mes de (marzo) en el plan del SG-SST, se programaron 4 actividades de las cuales se desarrollaron en su totalidad, resultado que equivale a un 100% de cumplimiento acumulado en el periodo frente a lo programado. Las actividades realizadas son: Programa muévete trabajador – consejería en actividad física virtual, Escuela terapéutica DME (cuello y miembros superiores) virtual, Intervención riesgo psicosocial (MINDFULNESS) virtual y Capacitación Primeros Auxilios Psicológicos- Centro de Apoyo emocional - DASCD</t>
  </si>
  <si>
    <t>Trimestre II:</t>
  </si>
  <si>
    <t>En el segundo trimestre de la vigencia (abril) en el plan del SG-SST, se programaron 6 actividades de las cuales se desarrollaron en su totalidad, resultado que equivale a un 100% de cumplimiento acumulado en el periodo frente a lo programado. Las actividades realizadas son: hábitos nutricionales saludables - virtual,  Capacitación de Introducción a la Sala amiga, capacitación primeros auxilios avanzado, Donación de sangre IDCBIS, Charla sobre Comunicación Asertiva e intervención riesgo psicosocial - adaptación al cambio - virtual. Para el mes de (mayo) en el plan del SG-SST, se programaron 5 actividades de las cuales se desarrollaron en su totalidad, resultado que equivale a un 100% de cumplimiento acumulado en el periodo frente a lo programado. Las actividades realizadas son: Socializacion presencial Muévete Trabajador - IDRD, Capacitación Virtual en seguridad basada en el comportamiento - prevención y reporte de riesgos, beneficios de la lactancia materna - técnicas de amamantamiento - virtual, Capacitacion manejo del estres y Taller de Autocuidado - programa muévete trabajador. Para el mes de (junio) en el plan del SG-SST, se programaron 5 actividades de las cuales se desarrollaron en su totalidad, resultado que equivale a un 100% de cumplimiento acumulado en el periodo frente a lo programado. Las actividades realizadas son: intervención de riesgo psicosocial - inteligencia emocional - virtual, formación COPASST - virtual, Capacitación lesiones deportivas - Virtual, Formación a la brigada de emergencia - Virtual y seguimiento al Plan Padrono de la Personeria PESV.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</si>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</sst>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_-* #,##0_-;\-* #,##0_-;_-* &quot;-&quot;_-;_-@"/>
    <numFmt numFmtId="166" formatCode="d\.m"/>
  </numFmts>
  <fonts count="21" x14ac:knownFonts="1">
    <font>
      <sz val="12"/>
      <color theme="1"/>
      <name val="Calibri"/>
      <scheme val="minor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"/>
    </font>
    <font>
      <sz val="12"/>
      <name val="Calibri"/>
    </font>
    <font>
      <sz val="14"/>
      <color rgb="FF000000"/>
      <name val="Times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Times"/>
    </font>
    <font>
      <sz val="13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 applyAlignment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7" fillId="3" borderId="18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66" fontId="7" fillId="0" borderId="18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/>
  </sheetViews>
  <sheetFormatPr baseColWidth="10" defaultColWidth="11.25" defaultRowHeight="15" customHeight="1" x14ac:dyDescent="0.25"/>
  <cols>
    <col min="1" max="1" width="2.125" customWidth="1"/>
    <col min="2" max="2" width="21.375" customWidth="1"/>
    <col min="3" max="3" width="36.125" customWidth="1"/>
    <col min="4" max="4" width="22.625" customWidth="1"/>
    <col min="5" max="5" width="13.125" customWidth="1"/>
    <col min="6" max="6" width="9.125" customWidth="1"/>
    <col min="7" max="7" width="39.5" customWidth="1"/>
    <col min="8" max="26" width="11.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3">
      <c r="A2" s="1"/>
      <c r="B2" s="103"/>
      <c r="C2" s="105" t="s">
        <v>0</v>
      </c>
      <c r="D2" s="106"/>
      <c r="E2" s="106"/>
      <c r="F2" s="107"/>
      <c r="G2" s="113" t="s">
        <v>1</v>
      </c>
      <c r="H2" s="9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">
      <c r="A3" s="1"/>
      <c r="B3" s="104"/>
      <c r="C3" s="108"/>
      <c r="D3" s="109"/>
      <c r="E3" s="109"/>
      <c r="F3" s="110"/>
      <c r="G3" s="113" t="s">
        <v>2</v>
      </c>
      <c r="H3" s="9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3">
      <c r="A4" s="1"/>
      <c r="B4" s="97"/>
      <c r="C4" s="111"/>
      <c r="D4" s="112"/>
      <c r="E4" s="112"/>
      <c r="F4" s="100"/>
      <c r="G4" s="113" t="s">
        <v>3</v>
      </c>
      <c r="H4" s="9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 x14ac:dyDescent="0.25">
      <c r="A7" s="1"/>
      <c r="B7" s="9" t="s">
        <v>5</v>
      </c>
      <c r="C7" s="91" t="s">
        <v>6</v>
      </c>
      <c r="D7" s="92"/>
      <c r="E7" s="92"/>
      <c r="F7" s="92"/>
      <c r="G7" s="92"/>
      <c r="H7" s="9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 x14ac:dyDescent="0.25">
      <c r="A8" s="1"/>
      <c r="B8" s="10" t="s">
        <v>7</v>
      </c>
      <c r="C8" s="11" t="s">
        <v>8</v>
      </c>
      <c r="D8" s="9" t="s">
        <v>9</v>
      </c>
      <c r="E8" s="114" t="s">
        <v>10</v>
      </c>
      <c r="F8" s="92"/>
      <c r="G8" s="92"/>
      <c r="H8" s="9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 x14ac:dyDescent="0.25">
      <c r="A9" s="1"/>
      <c r="B9" s="12" t="s">
        <v>11</v>
      </c>
      <c r="C9" s="11" t="s">
        <v>12</v>
      </c>
      <c r="D9" s="9" t="s">
        <v>13</v>
      </c>
      <c r="E9" s="91" t="s">
        <v>14</v>
      </c>
      <c r="F9" s="92"/>
      <c r="G9" s="92"/>
      <c r="H9" s="9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"/>
      <c r="B10" s="13" t="s">
        <v>15</v>
      </c>
      <c r="C10" s="14" t="s">
        <v>16</v>
      </c>
      <c r="D10" s="15" t="s">
        <v>17</v>
      </c>
      <c r="E10" s="91" t="s">
        <v>18</v>
      </c>
      <c r="F10" s="92"/>
      <c r="G10" s="92"/>
      <c r="H10" s="9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1"/>
      <c r="B11" s="94" t="s">
        <v>19</v>
      </c>
      <c r="C11" s="96">
        <v>1</v>
      </c>
      <c r="D11" s="98" t="s">
        <v>20</v>
      </c>
      <c r="E11" s="16" t="s">
        <v>21</v>
      </c>
      <c r="F11" s="17" t="s">
        <v>22</v>
      </c>
      <c r="G11" s="18"/>
      <c r="H11" s="99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1"/>
      <c r="B12" s="95"/>
      <c r="C12" s="97"/>
      <c r="D12" s="97"/>
      <c r="E12" s="19" t="s">
        <v>24</v>
      </c>
      <c r="F12" s="20" t="s">
        <v>25</v>
      </c>
      <c r="G12" s="21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/>
      <c r="B13" s="12" t="s">
        <v>26</v>
      </c>
      <c r="C13" s="22">
        <v>1</v>
      </c>
      <c r="D13" s="12" t="s">
        <v>27</v>
      </c>
      <c r="E13" s="101" t="s">
        <v>28</v>
      </c>
      <c r="F13" s="93"/>
      <c r="G13" s="23" t="s">
        <v>29</v>
      </c>
      <c r="H13" s="24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25">
      <c r="A14" s="1"/>
      <c r="B14" s="13" t="s">
        <v>31</v>
      </c>
      <c r="C14" s="102" t="s">
        <v>32</v>
      </c>
      <c r="D14" s="92"/>
      <c r="E14" s="92"/>
      <c r="F14" s="92"/>
      <c r="G14" s="92"/>
      <c r="H14" s="9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25">
      <c r="A16" s="1"/>
      <c r="B16" s="25" t="s">
        <v>33</v>
      </c>
      <c r="C16" s="26" t="s">
        <v>34</v>
      </c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25" t="s">
        <v>35</v>
      </c>
      <c r="C17" s="28" t="s">
        <v>36</v>
      </c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5" t="s">
        <v>37</v>
      </c>
      <c r="C18" s="28" t="s">
        <v>38</v>
      </c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1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2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3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4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6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7000000}">
          <x14:formula1>
            <xm:f>Fuente!$B$29:$B$32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25" defaultRowHeight="15" customHeight="1" x14ac:dyDescent="0.25"/>
  <cols>
    <col min="1" max="1" width="3.375" customWidth="1"/>
    <col min="2" max="2" width="36.875" customWidth="1"/>
    <col min="3" max="3" width="23.625" customWidth="1"/>
    <col min="4" max="4" width="20" customWidth="1"/>
    <col min="5" max="5" width="12.875" customWidth="1"/>
    <col min="6" max="6" width="13.5" customWidth="1"/>
    <col min="7" max="16" width="12.875" customWidth="1"/>
    <col min="17" max="26" width="14.5" customWidth="1"/>
  </cols>
  <sheetData>
    <row r="1" spans="1:26" ht="13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 x14ac:dyDescent="0.3">
      <c r="A2" s="30"/>
      <c r="B2" s="115"/>
      <c r="C2" s="116" t="s">
        <v>39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13" t="s">
        <v>1</v>
      </c>
      <c r="P2" s="93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 x14ac:dyDescent="0.3">
      <c r="A3" s="30"/>
      <c r="B3" s="104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13" t="s">
        <v>2</v>
      </c>
      <c r="P3" s="93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4.75" customHeight="1" x14ac:dyDescent="0.3">
      <c r="A4" s="30"/>
      <c r="B4" s="97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00"/>
      <c r="O4" s="113" t="s">
        <v>3</v>
      </c>
      <c r="P4" s="93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25">
      <c r="A5" s="30"/>
      <c r="B5" s="117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25">
      <c r="A6" s="30"/>
      <c r="B6" s="31" t="s">
        <v>40</v>
      </c>
      <c r="C6" s="91" t="str">
        <f>IFERROR('1. Hoja de Vida'!C9,"")</f>
        <v>Ejecución Plan de Seguridad y Salud en el Trabajo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 x14ac:dyDescent="0.25">
      <c r="A7" s="30"/>
      <c r="B7" s="32" t="s">
        <v>41</v>
      </c>
      <c r="C7" s="91" t="s">
        <v>32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25">
      <c r="A8" s="30"/>
      <c r="B8" s="32" t="s">
        <v>42</v>
      </c>
      <c r="C8" s="91" t="s">
        <v>43</v>
      </c>
      <c r="D8" s="92"/>
      <c r="E8" s="92"/>
      <c r="F8" s="92"/>
      <c r="G8" s="92"/>
      <c r="H8" s="92"/>
      <c r="I8" s="92"/>
      <c r="J8" s="93"/>
      <c r="K8" s="118" t="s">
        <v>44</v>
      </c>
      <c r="L8" s="119"/>
      <c r="M8" s="120">
        <v>44742</v>
      </c>
      <c r="N8" s="92"/>
      <c r="O8" s="92"/>
      <c r="P8" s="93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25">
      <c r="A9" s="30"/>
      <c r="B9" s="32" t="s">
        <v>45</v>
      </c>
      <c r="C9" s="91" t="s">
        <v>46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 x14ac:dyDescent="0.25">
      <c r="A10" s="30"/>
      <c r="B10" s="12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25">
      <c r="A11" s="30"/>
      <c r="B11" s="122" t="s">
        <v>47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19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25">
      <c r="A12" s="30"/>
      <c r="B12" s="125" t="s">
        <v>48</v>
      </c>
      <c r="C12" s="126" t="s">
        <v>49</v>
      </c>
      <c r="D12" s="107"/>
      <c r="E12" s="124" t="s">
        <v>50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0"/>
      <c r="B13" s="95"/>
      <c r="C13" s="111"/>
      <c r="D13" s="100"/>
      <c r="E13" s="33" t="s">
        <v>51</v>
      </c>
      <c r="F13" s="34" t="s">
        <v>52</v>
      </c>
      <c r="G13" s="34" t="s">
        <v>53</v>
      </c>
      <c r="H13" s="34" t="s">
        <v>54</v>
      </c>
      <c r="I13" s="34" t="s">
        <v>55</v>
      </c>
      <c r="J13" s="34" t="s">
        <v>56</v>
      </c>
      <c r="K13" s="34" t="s">
        <v>57</v>
      </c>
      <c r="L13" s="34" t="s">
        <v>58</v>
      </c>
      <c r="M13" s="34" t="s">
        <v>59</v>
      </c>
      <c r="N13" s="34" t="s">
        <v>60</v>
      </c>
      <c r="O13" s="34" t="s">
        <v>61</v>
      </c>
      <c r="P13" s="34" t="s">
        <v>62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66" customHeight="1" x14ac:dyDescent="0.25">
      <c r="A14" s="30"/>
      <c r="B14" s="35" t="str">
        <f>IFERROR('1. Hoja de Vida'!F11,"")</f>
        <v>Número de actividades realizadas</v>
      </c>
      <c r="C14" s="127" t="s">
        <v>63</v>
      </c>
      <c r="D14" s="93"/>
      <c r="E14" s="36">
        <v>2</v>
      </c>
      <c r="F14" s="36">
        <v>3</v>
      </c>
      <c r="G14" s="36">
        <v>4</v>
      </c>
      <c r="H14" s="37">
        <v>6</v>
      </c>
      <c r="I14" s="37">
        <v>5</v>
      </c>
      <c r="J14" s="37">
        <v>5</v>
      </c>
      <c r="K14" s="38"/>
      <c r="L14" s="39"/>
      <c r="M14" s="39"/>
      <c r="N14" s="39"/>
      <c r="O14" s="39"/>
      <c r="P14" s="39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48.75" customHeight="1" x14ac:dyDescent="0.25">
      <c r="A15" s="30"/>
      <c r="B15" s="35" t="str">
        <f>IFERROR('1. Hoja de Vida'!F12,"")</f>
        <v>Total de actividades programadas</v>
      </c>
      <c r="C15" s="127" t="s">
        <v>64</v>
      </c>
      <c r="D15" s="93"/>
      <c r="E15" s="36">
        <v>2</v>
      </c>
      <c r="F15" s="36">
        <v>3</v>
      </c>
      <c r="G15" s="36">
        <v>4</v>
      </c>
      <c r="H15" s="37">
        <v>6</v>
      </c>
      <c r="I15" s="37">
        <v>5</v>
      </c>
      <c r="J15" s="37">
        <v>5</v>
      </c>
      <c r="K15" s="37">
        <v>4</v>
      </c>
      <c r="L15" s="37">
        <v>7</v>
      </c>
      <c r="M15" s="37">
        <v>6</v>
      </c>
      <c r="N15" s="37">
        <v>5</v>
      </c>
      <c r="O15" s="37">
        <v>4</v>
      </c>
      <c r="P15" s="37">
        <v>3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 x14ac:dyDescent="0.25">
      <c r="A16" s="30"/>
      <c r="B16" s="128" t="s">
        <v>65</v>
      </c>
      <c r="C16" s="92"/>
      <c r="D16" s="93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 t="s">
        <v>66</v>
      </c>
      <c r="P16" s="41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 x14ac:dyDescent="0.25">
      <c r="A17" s="30"/>
      <c r="B17" s="128" t="s">
        <v>67</v>
      </c>
      <c r="C17" s="92"/>
      <c r="D17" s="93"/>
      <c r="E17" s="42">
        <f t="shared" ref="E17:P17" si="0">IFERROR((E14/E15),"")</f>
        <v>1</v>
      </c>
      <c r="F17" s="43">
        <f t="shared" si="0"/>
        <v>1</v>
      </c>
      <c r="G17" s="43">
        <f t="shared" si="0"/>
        <v>1</v>
      </c>
      <c r="H17" s="43">
        <f t="shared" si="0"/>
        <v>1</v>
      </c>
      <c r="I17" s="43">
        <f t="shared" si="0"/>
        <v>1</v>
      </c>
      <c r="J17" s="43">
        <f t="shared" si="0"/>
        <v>1</v>
      </c>
      <c r="K17" s="43">
        <f t="shared" si="0"/>
        <v>0</v>
      </c>
      <c r="L17" s="43">
        <f t="shared" si="0"/>
        <v>0</v>
      </c>
      <c r="M17" s="43">
        <f t="shared" si="0"/>
        <v>0</v>
      </c>
      <c r="N17" s="43">
        <f t="shared" si="0"/>
        <v>0</v>
      </c>
      <c r="O17" s="43">
        <f t="shared" si="0"/>
        <v>0</v>
      </c>
      <c r="P17" s="43">
        <f t="shared" si="0"/>
        <v>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 x14ac:dyDescent="0.25">
      <c r="A18" s="30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 x14ac:dyDescent="0.25">
      <c r="A19" s="30"/>
      <c r="B19" s="129" t="s">
        <v>68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1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 x14ac:dyDescent="0.25">
      <c r="A20" s="30"/>
      <c r="B20" s="137" t="s">
        <v>69</v>
      </c>
      <c r="C20" s="106"/>
      <c r="D20" s="106"/>
      <c r="E20" s="106"/>
      <c r="F20" s="106"/>
      <c r="G20" s="107"/>
      <c r="H20" s="138" t="s">
        <v>70</v>
      </c>
      <c r="I20" s="92"/>
      <c r="J20" s="92"/>
      <c r="K20" s="93"/>
      <c r="L20" s="139" t="s">
        <v>71</v>
      </c>
      <c r="M20" s="92"/>
      <c r="N20" s="92"/>
      <c r="O20" s="92"/>
      <c r="P20" s="93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 x14ac:dyDescent="0.25">
      <c r="A21" s="30"/>
      <c r="B21" s="111"/>
      <c r="C21" s="112"/>
      <c r="D21" s="112"/>
      <c r="E21" s="112"/>
      <c r="F21" s="112"/>
      <c r="G21" s="100"/>
      <c r="H21" s="47" t="s">
        <v>72</v>
      </c>
      <c r="I21" s="47" t="s">
        <v>73</v>
      </c>
      <c r="J21" s="47" t="s">
        <v>74</v>
      </c>
      <c r="K21" s="47" t="s">
        <v>75</v>
      </c>
      <c r="L21" s="48" t="s">
        <v>76</v>
      </c>
      <c r="M21" s="140" t="s">
        <v>77</v>
      </c>
      <c r="N21" s="92"/>
      <c r="O21" s="92"/>
      <c r="P21" s="93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5">
      <c r="A22" s="30"/>
      <c r="B22" s="141" t="s">
        <v>78</v>
      </c>
      <c r="C22" s="92"/>
      <c r="D22" s="92"/>
      <c r="E22" s="92"/>
      <c r="F22" s="92"/>
      <c r="G22" s="93"/>
      <c r="H22" s="49">
        <f>IFERROR(AVERAGE(E17:G17),"")</f>
        <v>1</v>
      </c>
      <c r="I22" s="49">
        <f>IFERROR(AVERAGE(H17:J17),"")</f>
        <v>1</v>
      </c>
      <c r="J22" s="49">
        <f>IFERROR(AVERAGE(K17:M17),"")</f>
        <v>0</v>
      </c>
      <c r="K22" s="49">
        <f>IFERROR(AVERAGE(N17:P17),"")</f>
        <v>0</v>
      </c>
      <c r="L22" s="50"/>
      <c r="M22" s="132"/>
      <c r="N22" s="92"/>
      <c r="O22" s="92"/>
      <c r="P22" s="93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 x14ac:dyDescent="0.25">
      <c r="A23" s="30"/>
      <c r="B23" s="141" t="s">
        <v>79</v>
      </c>
      <c r="C23" s="92"/>
      <c r="D23" s="92"/>
      <c r="E23" s="92"/>
      <c r="F23" s="92"/>
      <c r="G23" s="93"/>
      <c r="H23" s="142">
        <f>SUM(E14:P14)/SUM(E15:P15)</f>
        <v>0.46296296296296297</v>
      </c>
      <c r="I23" s="92"/>
      <c r="J23" s="92"/>
      <c r="K23" s="93"/>
      <c r="L23" s="50"/>
      <c r="M23" s="132"/>
      <c r="N23" s="92"/>
      <c r="O23" s="92"/>
      <c r="P23" s="93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 x14ac:dyDescent="0.25">
      <c r="A24" s="30"/>
      <c r="B24" s="5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2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25">
      <c r="A25" s="30"/>
      <c r="B25" s="133" t="s">
        <v>80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79.5" customHeight="1" x14ac:dyDescent="0.25">
      <c r="A26" s="30"/>
      <c r="B26" s="53" t="s">
        <v>81</v>
      </c>
      <c r="C26" s="134" t="s">
        <v>82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96.75" customHeight="1" x14ac:dyDescent="0.25">
      <c r="A27" s="30"/>
      <c r="B27" s="54" t="s">
        <v>83</v>
      </c>
      <c r="C27" s="134" t="s">
        <v>84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96" customHeight="1" x14ac:dyDescent="0.25">
      <c r="A28" s="30"/>
      <c r="B28" s="55" t="s">
        <v>85</v>
      </c>
      <c r="C28" s="134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0.75" customHeight="1" x14ac:dyDescent="0.25">
      <c r="A29" s="30"/>
      <c r="B29" s="54" t="s">
        <v>86</v>
      </c>
      <c r="C29" s="135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25">
      <c r="A31" s="30"/>
      <c r="B31" s="136" t="s">
        <v>87</v>
      </c>
      <c r="C31" s="93"/>
      <c r="D31" s="5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 x14ac:dyDescent="0.25">
      <c r="A32" s="30"/>
      <c r="B32" s="57" t="s">
        <v>88</v>
      </c>
      <c r="C32" s="58" t="s">
        <v>89</v>
      </c>
      <c r="D32" s="5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25">
      <c r="A33" s="30"/>
      <c r="B33" s="60" t="s">
        <v>90</v>
      </c>
      <c r="C33" s="61" t="s">
        <v>91</v>
      </c>
      <c r="D33" s="6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 x14ac:dyDescent="0.25">
      <c r="A34" s="30"/>
      <c r="B34" s="63" t="s">
        <v>92</v>
      </c>
      <c r="C34" s="54" t="s">
        <v>93</v>
      </c>
      <c r="D34" s="64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 x14ac:dyDescent="0.25">
      <c r="A35" s="30"/>
      <c r="B35" s="65" t="s">
        <v>94</v>
      </c>
      <c r="C35" s="54" t="s">
        <v>95</v>
      </c>
      <c r="D35" s="64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25">
      <c r="A36" s="30"/>
      <c r="B36" s="66" t="s">
        <v>96</v>
      </c>
      <c r="C36" s="67" t="s">
        <v>97</v>
      </c>
      <c r="D36" s="6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5" defaultRowHeight="15" customHeight="1" x14ac:dyDescent="0.25"/>
  <cols>
    <col min="1" max="1" width="3" customWidth="1"/>
    <col min="2" max="2" width="33.5" customWidth="1"/>
    <col min="3" max="3" width="89.375" customWidth="1"/>
    <col min="4" max="23" width="10.875" customWidth="1"/>
  </cols>
  <sheetData>
    <row r="1" spans="1:23" ht="15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.75" customHeight="1" x14ac:dyDescent="0.25">
      <c r="A2" s="17"/>
      <c r="B2" s="143" t="s">
        <v>98</v>
      </c>
      <c r="C2" s="14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5.75" customHeight="1" x14ac:dyDescent="0.25">
      <c r="A3" s="17"/>
      <c r="B3" s="69"/>
      <c r="C3" s="6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.75" customHeight="1" x14ac:dyDescent="0.25">
      <c r="A4" s="17"/>
      <c r="B4" s="70" t="s">
        <v>99</v>
      </c>
      <c r="C4" s="70" t="s">
        <v>100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5.75" customHeight="1" x14ac:dyDescent="0.25">
      <c r="A5" s="17"/>
      <c r="B5" s="143" t="s">
        <v>101</v>
      </c>
      <c r="C5" s="14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5.75" customHeight="1" x14ac:dyDescent="0.25">
      <c r="A6" s="17"/>
      <c r="B6" s="71" t="s">
        <v>5</v>
      </c>
      <c r="C6" s="72" t="s">
        <v>102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.75" customHeight="1" x14ac:dyDescent="0.25">
      <c r="A7" s="17"/>
      <c r="B7" s="71" t="s">
        <v>103</v>
      </c>
      <c r="C7" s="72" t="s">
        <v>102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5.75" customHeight="1" x14ac:dyDescent="0.25">
      <c r="A8" s="17"/>
      <c r="B8" s="71" t="s">
        <v>104</v>
      </c>
      <c r="C8" s="72" t="s">
        <v>105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5.75" customHeight="1" x14ac:dyDescent="0.25">
      <c r="A9" s="17"/>
      <c r="B9" s="71" t="s">
        <v>106</v>
      </c>
      <c r="C9" s="73" t="s">
        <v>107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.75" customHeight="1" x14ac:dyDescent="0.25">
      <c r="A10" s="17"/>
      <c r="B10" s="71" t="s">
        <v>108</v>
      </c>
      <c r="C10" s="72" t="s">
        <v>109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10.75" customHeight="1" x14ac:dyDescent="0.25">
      <c r="A11" s="17"/>
      <c r="B11" s="71" t="s">
        <v>110</v>
      </c>
      <c r="C11" s="74" t="s">
        <v>111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5.75" customHeight="1" x14ac:dyDescent="0.25">
      <c r="A12" s="17"/>
      <c r="B12" s="71" t="s">
        <v>17</v>
      </c>
      <c r="C12" s="73" t="s">
        <v>112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5.75" customHeight="1" x14ac:dyDescent="0.25">
      <c r="A13" s="17"/>
      <c r="B13" s="71" t="s">
        <v>113</v>
      </c>
      <c r="C13" s="73" t="s">
        <v>114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79.5" customHeight="1" x14ac:dyDescent="0.25">
      <c r="A14" s="17"/>
      <c r="B14" s="71" t="s">
        <v>115</v>
      </c>
      <c r="C14" s="75" t="s">
        <v>116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5.75" customHeight="1" x14ac:dyDescent="0.25">
      <c r="A15" s="17"/>
      <c r="B15" s="71" t="s">
        <v>117</v>
      </c>
      <c r="C15" s="73" t="s">
        <v>118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5.75" customHeight="1" x14ac:dyDescent="0.25">
      <c r="A16" s="17"/>
      <c r="B16" s="71" t="s">
        <v>119</v>
      </c>
      <c r="C16" s="73" t="s">
        <v>120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5.75" customHeight="1" x14ac:dyDescent="0.25">
      <c r="A17" s="17"/>
      <c r="B17" s="71" t="s">
        <v>121</v>
      </c>
      <c r="C17" s="72" t="s">
        <v>122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.75" customHeight="1" x14ac:dyDescent="0.25">
      <c r="A18" s="17"/>
      <c r="B18" s="71" t="s">
        <v>123</v>
      </c>
      <c r="C18" s="73" t="s">
        <v>124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.75" customHeight="1" x14ac:dyDescent="0.25">
      <c r="A19" s="17"/>
      <c r="B19" s="145" t="s">
        <v>125</v>
      </c>
      <c r="C19" s="14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4.75" customHeight="1" x14ac:dyDescent="0.25">
      <c r="A20" s="17"/>
      <c r="B20" s="71" t="s">
        <v>126</v>
      </c>
      <c r="C20" s="76" t="s">
        <v>127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4.75" customHeight="1" x14ac:dyDescent="0.25">
      <c r="A21" s="17"/>
      <c r="B21" s="77" t="s">
        <v>44</v>
      </c>
      <c r="C21" s="78" t="s">
        <v>128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48.75" customHeight="1" x14ac:dyDescent="0.25">
      <c r="A22" s="17"/>
      <c r="B22" s="77" t="s">
        <v>48</v>
      </c>
      <c r="C22" s="79" t="s">
        <v>129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4.75" customHeight="1" x14ac:dyDescent="0.25">
      <c r="A23" s="17"/>
      <c r="B23" s="77" t="s">
        <v>49</v>
      </c>
      <c r="C23" s="78" t="s">
        <v>130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66.75" customHeight="1" x14ac:dyDescent="0.25">
      <c r="A24" s="17"/>
      <c r="B24" s="77" t="s">
        <v>65</v>
      </c>
      <c r="C24" s="79" t="s">
        <v>131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4.75" customHeight="1" x14ac:dyDescent="0.25">
      <c r="A25" s="17"/>
      <c r="B25" s="71" t="s">
        <v>132</v>
      </c>
      <c r="C25" s="78" t="s">
        <v>133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24.75" customHeight="1" x14ac:dyDescent="0.25">
      <c r="A26" s="17"/>
      <c r="B26" s="77" t="s">
        <v>69</v>
      </c>
      <c r="C26" s="78" t="s">
        <v>134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5.75" customHeight="1" x14ac:dyDescent="0.25">
      <c r="A27" s="17"/>
      <c r="B27" s="143" t="s">
        <v>135</v>
      </c>
      <c r="C27" s="14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48" customHeight="1" x14ac:dyDescent="0.25">
      <c r="A28" s="17"/>
      <c r="B28" s="71" t="s">
        <v>136</v>
      </c>
      <c r="C28" s="73" t="s">
        <v>137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5.7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5.7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5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5.7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5.7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5.7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5.7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5.7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5.7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5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5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5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5.7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5.7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5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5.7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5.7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5.7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5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5.7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5.7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5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5.7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5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5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5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5.7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5.7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5.7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5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5.7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5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5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5.7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5.7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5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5.75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5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5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5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5.75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5.75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5.7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5.7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5.7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5.75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5.7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5.7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5.7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5.75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5.7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5.75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5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5.7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5.7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5.7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5.7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5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5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5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5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5.7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5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5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5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5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5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5.7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5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5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5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5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5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5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5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5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5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5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5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5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5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5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5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5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5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5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5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5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5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5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5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5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5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5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5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5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5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5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5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5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5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5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5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5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5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5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5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5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5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5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5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5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5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5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5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5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5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5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5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5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5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5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5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5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5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5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5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5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5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5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5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5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5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5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5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5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5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5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5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5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5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5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5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5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5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5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5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5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5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5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5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5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5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5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5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5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5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5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5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5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5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5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5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5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5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5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5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5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5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5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5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5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5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5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5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5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5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5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5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5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5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5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5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5.75" customHeight="1" x14ac:dyDescent="0.25"/>
    <row r="230" spans="1:23" ht="15.75" customHeight="1" x14ac:dyDescent="0.25"/>
    <row r="231" spans="1:23" ht="15.75" customHeight="1" x14ac:dyDescent="0.25"/>
    <row r="232" spans="1:23" ht="15.75" customHeight="1" x14ac:dyDescent="0.25"/>
    <row r="233" spans="1:23" ht="15.75" customHeight="1" x14ac:dyDescent="0.25"/>
    <row r="234" spans="1:23" ht="15.75" customHeight="1" x14ac:dyDescent="0.25"/>
    <row r="235" spans="1:23" ht="15.75" customHeight="1" x14ac:dyDescent="0.25"/>
    <row r="236" spans="1:23" ht="15.75" customHeight="1" x14ac:dyDescent="0.25"/>
    <row r="237" spans="1:23" ht="15.75" customHeight="1" x14ac:dyDescent="0.25"/>
    <row r="238" spans="1:23" ht="15.75" customHeight="1" x14ac:dyDescent="0.25"/>
    <row r="239" spans="1:23" ht="15.75" customHeight="1" x14ac:dyDescent="0.25"/>
    <row r="240" spans="1:2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5" defaultRowHeight="15" customHeight="1" x14ac:dyDescent="0.25"/>
  <cols>
    <col min="1" max="1" width="48.125" customWidth="1"/>
    <col min="2" max="2" width="30" customWidth="1"/>
    <col min="3" max="7" width="10.5" customWidth="1"/>
  </cols>
  <sheetData>
    <row r="1" spans="1:2" ht="15.75" customHeight="1" x14ac:dyDescent="0.25"/>
    <row r="2" spans="1:2" ht="15.75" customHeight="1" x14ac:dyDescent="0.25">
      <c r="A2" s="80" t="s">
        <v>103</v>
      </c>
      <c r="B2" s="80" t="s">
        <v>104</v>
      </c>
    </row>
    <row r="3" spans="1:2" ht="15.75" customHeight="1" x14ac:dyDescent="0.25">
      <c r="A3" s="81" t="s">
        <v>138</v>
      </c>
      <c r="B3" s="81" t="s">
        <v>138</v>
      </c>
    </row>
    <row r="4" spans="1:2" ht="15.75" customHeight="1" x14ac:dyDescent="0.25">
      <c r="A4" s="82" t="s">
        <v>139</v>
      </c>
      <c r="B4" s="82" t="s">
        <v>140</v>
      </c>
    </row>
    <row r="5" spans="1:2" ht="15.75" customHeight="1" x14ac:dyDescent="0.25">
      <c r="A5" s="82" t="s">
        <v>141</v>
      </c>
      <c r="B5" s="82" t="s">
        <v>142</v>
      </c>
    </row>
    <row r="6" spans="1:2" ht="15.75" customHeight="1" x14ac:dyDescent="0.25">
      <c r="A6" s="82" t="s">
        <v>143</v>
      </c>
      <c r="B6" s="82" t="s">
        <v>144</v>
      </c>
    </row>
    <row r="7" spans="1:2" ht="15.75" customHeight="1" x14ac:dyDescent="0.25">
      <c r="A7" s="82" t="s">
        <v>145</v>
      </c>
      <c r="B7" s="82" t="s">
        <v>146</v>
      </c>
    </row>
    <row r="8" spans="1:2" ht="15.75" customHeight="1" x14ac:dyDescent="0.25">
      <c r="A8" s="82" t="s">
        <v>147</v>
      </c>
      <c r="B8" s="82" t="s">
        <v>148</v>
      </c>
    </row>
    <row r="9" spans="1:2" ht="15.75" customHeight="1" x14ac:dyDescent="0.25">
      <c r="A9" s="82" t="s">
        <v>8</v>
      </c>
      <c r="B9" s="82" t="s">
        <v>10</v>
      </c>
    </row>
    <row r="10" spans="1:2" ht="15.75" customHeight="1" x14ac:dyDescent="0.25">
      <c r="A10" s="82" t="s">
        <v>149</v>
      </c>
      <c r="B10" s="82" t="s">
        <v>150</v>
      </c>
    </row>
    <row r="11" spans="1:2" ht="15.75" customHeight="1" x14ac:dyDescent="0.25">
      <c r="A11" s="82" t="s">
        <v>151</v>
      </c>
      <c r="B11" s="82" t="s">
        <v>152</v>
      </c>
    </row>
    <row r="12" spans="1:2" ht="15.75" customHeight="1" x14ac:dyDescent="0.25">
      <c r="A12" s="83" t="s">
        <v>153</v>
      </c>
      <c r="B12" s="82" t="s">
        <v>154</v>
      </c>
    </row>
    <row r="13" spans="1:2" ht="15.75" customHeight="1" x14ac:dyDescent="0.25">
      <c r="A13" s="83" t="s">
        <v>155</v>
      </c>
      <c r="B13" s="82" t="s">
        <v>156</v>
      </c>
    </row>
    <row r="14" spans="1:2" ht="15.75" customHeight="1" x14ac:dyDescent="0.25">
      <c r="A14" s="83" t="s">
        <v>157</v>
      </c>
      <c r="B14" s="82" t="s">
        <v>158</v>
      </c>
    </row>
    <row r="15" spans="1:2" ht="15.75" customHeight="1" x14ac:dyDescent="0.25">
      <c r="A15" s="83" t="s">
        <v>159</v>
      </c>
      <c r="B15" s="82" t="s">
        <v>160</v>
      </c>
    </row>
    <row r="16" spans="1:2" ht="15.75" customHeight="1" x14ac:dyDescent="0.25">
      <c r="A16" s="83" t="s">
        <v>161</v>
      </c>
      <c r="B16" s="82" t="s">
        <v>162</v>
      </c>
    </row>
    <row r="17" spans="1:7" ht="15.75" customHeight="1" x14ac:dyDescent="0.25">
      <c r="A17" s="83" t="s">
        <v>163</v>
      </c>
      <c r="B17" s="82" t="s">
        <v>164</v>
      </c>
    </row>
    <row r="18" spans="1:7" ht="15.75" customHeight="1" x14ac:dyDescent="0.25"/>
    <row r="19" spans="1:7" ht="15.75" customHeight="1" x14ac:dyDescent="0.25">
      <c r="A19" s="84" t="s">
        <v>123</v>
      </c>
      <c r="B19" s="84" t="s">
        <v>165</v>
      </c>
      <c r="D19" s="84" t="s">
        <v>166</v>
      </c>
      <c r="G19" s="85" t="s">
        <v>119</v>
      </c>
    </row>
    <row r="20" spans="1:7" ht="15.75" customHeight="1" x14ac:dyDescent="0.25">
      <c r="A20" s="81" t="s">
        <v>138</v>
      </c>
      <c r="B20" s="81" t="s">
        <v>138</v>
      </c>
      <c r="D20" s="81" t="s">
        <v>138</v>
      </c>
      <c r="G20" s="81" t="s">
        <v>138</v>
      </c>
    </row>
    <row r="21" spans="1:7" ht="15.75" customHeight="1" x14ac:dyDescent="0.25">
      <c r="A21" s="86" t="s">
        <v>167</v>
      </c>
      <c r="B21" s="86" t="s">
        <v>30</v>
      </c>
      <c r="D21" s="86" t="s">
        <v>16</v>
      </c>
      <c r="G21" s="86" t="s">
        <v>28</v>
      </c>
    </row>
    <row r="22" spans="1:7" ht="15.75" customHeight="1" x14ac:dyDescent="0.25">
      <c r="A22" s="87" t="s">
        <v>32</v>
      </c>
      <c r="B22" s="86" t="s">
        <v>168</v>
      </c>
      <c r="D22" s="86" t="s">
        <v>169</v>
      </c>
      <c r="G22" s="86" t="s">
        <v>170</v>
      </c>
    </row>
    <row r="23" spans="1:7" ht="15.75" customHeight="1" x14ac:dyDescent="0.25">
      <c r="A23" s="86" t="s">
        <v>171</v>
      </c>
      <c r="B23" s="86" t="s">
        <v>172</v>
      </c>
      <c r="D23" s="86" t="s">
        <v>173</v>
      </c>
    </row>
    <row r="24" spans="1:7" ht="15.75" customHeight="1" x14ac:dyDescent="0.25">
      <c r="A24" s="86" t="s">
        <v>174</v>
      </c>
      <c r="B24" s="86" t="s">
        <v>175</v>
      </c>
      <c r="D24" s="86" t="s">
        <v>176</v>
      </c>
    </row>
    <row r="25" spans="1:7" ht="15.75" customHeight="1" x14ac:dyDescent="0.25">
      <c r="A25" s="86" t="s">
        <v>177</v>
      </c>
      <c r="B25" s="86" t="s">
        <v>178</v>
      </c>
      <c r="D25" s="86" t="s">
        <v>179</v>
      </c>
    </row>
    <row r="26" spans="1:7" ht="15.75" customHeight="1" x14ac:dyDescent="0.25">
      <c r="A26" s="86" t="s">
        <v>180</v>
      </c>
      <c r="B26" s="86" t="s">
        <v>181</v>
      </c>
    </row>
    <row r="27" spans="1:7" ht="15.75" customHeight="1" x14ac:dyDescent="0.25">
      <c r="A27" s="86" t="s">
        <v>182</v>
      </c>
    </row>
    <row r="28" spans="1:7" ht="15.75" customHeight="1" x14ac:dyDescent="0.25">
      <c r="A28" s="86" t="s">
        <v>183</v>
      </c>
      <c r="B28" s="84" t="s">
        <v>17</v>
      </c>
      <c r="D28" s="85" t="s">
        <v>184</v>
      </c>
    </row>
    <row r="29" spans="1:7" ht="15.75" customHeight="1" x14ac:dyDescent="0.25">
      <c r="A29" s="86" t="s">
        <v>185</v>
      </c>
      <c r="B29" s="81" t="s">
        <v>138</v>
      </c>
      <c r="D29" s="81" t="s">
        <v>138</v>
      </c>
    </row>
    <row r="30" spans="1:7" ht="15.75" customHeight="1" x14ac:dyDescent="0.25">
      <c r="A30" s="86" t="s">
        <v>186</v>
      </c>
      <c r="B30" s="86" t="s">
        <v>18</v>
      </c>
      <c r="D30" s="88" t="s">
        <v>187</v>
      </c>
    </row>
    <row r="31" spans="1:7" ht="15.75" customHeight="1" x14ac:dyDescent="0.25">
      <c r="B31" s="86" t="s">
        <v>188</v>
      </c>
      <c r="D31" s="89" t="s">
        <v>189</v>
      </c>
    </row>
    <row r="32" spans="1:7" ht="15.75" customHeight="1" x14ac:dyDescent="0.25">
      <c r="B32" s="86" t="s">
        <v>91</v>
      </c>
      <c r="D32" s="89" t="s">
        <v>190</v>
      </c>
    </row>
    <row r="33" spans="1:4" ht="15.75" customHeight="1" x14ac:dyDescent="0.25">
      <c r="A33" s="84" t="s">
        <v>191</v>
      </c>
      <c r="B33" s="84" t="s">
        <v>192</v>
      </c>
      <c r="D33" s="90" t="s">
        <v>193</v>
      </c>
    </row>
    <row r="34" spans="1:4" ht="15.75" customHeight="1" x14ac:dyDescent="0.25">
      <c r="A34" s="81" t="s">
        <v>138</v>
      </c>
      <c r="B34" s="81" t="s">
        <v>138</v>
      </c>
      <c r="D34" s="89" t="s">
        <v>194</v>
      </c>
    </row>
    <row r="35" spans="1:4" ht="15.75" customHeight="1" x14ac:dyDescent="0.25">
      <c r="A35" s="86" t="s">
        <v>72</v>
      </c>
      <c r="B35" s="86" t="s">
        <v>195</v>
      </c>
      <c r="D35" s="89" t="s">
        <v>196</v>
      </c>
    </row>
    <row r="36" spans="1:4" ht="15.75" customHeight="1" x14ac:dyDescent="0.25">
      <c r="A36" s="86" t="s">
        <v>43</v>
      </c>
      <c r="B36" s="86" t="s">
        <v>197</v>
      </c>
      <c r="D36" s="89" t="s">
        <v>198</v>
      </c>
    </row>
    <row r="37" spans="1:4" ht="15.75" customHeight="1" x14ac:dyDescent="0.25">
      <c r="A37" s="86" t="s">
        <v>74</v>
      </c>
      <c r="D37" s="89" t="s">
        <v>199</v>
      </c>
    </row>
    <row r="38" spans="1:4" ht="15.75" customHeight="1" x14ac:dyDescent="0.25">
      <c r="A38" s="86" t="s">
        <v>75</v>
      </c>
      <c r="D38" s="90" t="s">
        <v>200</v>
      </c>
    </row>
    <row r="39" spans="1:4" ht="15.75" customHeight="1" x14ac:dyDescent="0.25">
      <c r="D39" s="89" t="s">
        <v>6</v>
      </c>
    </row>
    <row r="40" spans="1:4" ht="15.75" customHeight="1" x14ac:dyDescent="0.25">
      <c r="D40" s="89" t="s">
        <v>201</v>
      </c>
    </row>
    <row r="41" spans="1:4" ht="15.75" customHeight="1" x14ac:dyDescent="0.25">
      <c r="D41" s="90" t="s">
        <v>202</v>
      </c>
    </row>
    <row r="42" spans="1:4" ht="15.75" customHeight="1" x14ac:dyDescent="0.25">
      <c r="D42" s="89" t="s">
        <v>203</v>
      </c>
    </row>
    <row r="43" spans="1:4" ht="15.75" customHeight="1" x14ac:dyDescent="0.25">
      <c r="D43" s="89" t="s">
        <v>204</v>
      </c>
    </row>
    <row r="44" spans="1:4" ht="15.75" customHeight="1" x14ac:dyDescent="0.25"/>
    <row r="45" spans="1:4" ht="15.75" customHeight="1" x14ac:dyDescent="0.25"/>
    <row r="46" spans="1:4" ht="15.75" customHeight="1" x14ac:dyDescent="0.25"/>
    <row r="47" spans="1:4" ht="15.75" customHeight="1" x14ac:dyDescent="0.25"/>
    <row r="48" spans="1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2022-07-28T13:18:52Z</dcterms:created>
  <dcterms:modified xsi:type="dcterms:W3CDTF">2022-07-28T13:18:52Z</dcterms:modified>
</cp:coreProperties>
</file>