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07B9FA0B-89AA-4CF4-8296-8A080EC440C6}" xr6:coauthVersionLast="43" xr6:coauthVersionMax="47" xr10:uidLastSave="{00000000-0000-0000-0000-000000000000}"/>
  <bookViews>
    <workbookView xWindow="-120" yWindow="-120" windowWidth="29040" windowHeight="15720" activeTab="4" xr2:uid="{4E663845-1B4B-4DB9-94E5-13106C4B15F3}"/>
  </bookViews>
  <sheets>
    <sheet name="AMENAZAS" sheetId="1" r:id="rId1"/>
    <sheet name="VULNERABILIDAD- PERSONAS" sheetId="2" r:id="rId2"/>
    <sheet name="VULNERABILIDAD- RECURSOS" sheetId="3" r:id="rId3"/>
    <sheet name="VUL. SISTEMAS Y PROCESOS" sheetId="4" r:id="rId4"/>
    <sheet name="ROMBO DE COLORES" sheetId="5" r:id="rId5"/>
  </sheets>
  <definedNames>
    <definedName name="_Hlk100000360" localSheetId="0">AMENAZAS!$A$2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2" i="5" l="1"/>
  <c r="K22" i="5"/>
  <c r="F22" i="5"/>
  <c r="P21" i="5"/>
  <c r="K21" i="5"/>
  <c r="F21" i="5"/>
  <c r="P20" i="5"/>
  <c r="K20" i="5"/>
  <c r="F20" i="5"/>
  <c r="P19" i="5"/>
  <c r="K19" i="5"/>
  <c r="F19" i="5"/>
  <c r="P18" i="5"/>
  <c r="K18" i="5"/>
  <c r="F18" i="5"/>
  <c r="P17" i="5"/>
  <c r="K17" i="5"/>
  <c r="F17" i="5"/>
  <c r="P16" i="5"/>
  <c r="K16" i="5"/>
  <c r="F16" i="5"/>
  <c r="P15" i="5"/>
  <c r="K15" i="5"/>
  <c r="F15" i="5"/>
  <c r="P14" i="5"/>
  <c r="K14" i="5"/>
  <c r="F14" i="5"/>
  <c r="P13" i="5"/>
  <c r="K13" i="5"/>
  <c r="F13" i="5"/>
  <c r="P12" i="5"/>
  <c r="K12" i="5"/>
  <c r="F12" i="5"/>
  <c r="P11" i="5"/>
  <c r="K11" i="5"/>
  <c r="F11" i="5"/>
  <c r="P10" i="5"/>
  <c r="K10" i="5"/>
  <c r="F10" i="5"/>
  <c r="P9" i="5"/>
  <c r="K9" i="5"/>
  <c r="F9" i="5"/>
  <c r="P8" i="5"/>
  <c r="K8" i="5"/>
  <c r="F8" i="5"/>
  <c r="P7" i="5"/>
  <c r="K7" i="5"/>
  <c r="F7" i="5"/>
  <c r="P6" i="5"/>
  <c r="K6" i="5"/>
  <c r="F6" i="5"/>
  <c r="P5" i="5"/>
  <c r="K5" i="5"/>
  <c r="F5" i="5"/>
  <c r="P4" i="5"/>
  <c r="K4" i="5"/>
  <c r="F4" i="5"/>
  <c r="B10" i="2"/>
  <c r="C10" i="2"/>
  <c r="D10" i="2"/>
  <c r="D29" i="2" s="1"/>
  <c r="E10" i="2"/>
  <c r="F10" i="2"/>
  <c r="G10" i="2"/>
  <c r="H10" i="2"/>
  <c r="I10" i="2"/>
  <c r="J10" i="2"/>
  <c r="K10" i="2"/>
  <c r="L10" i="2"/>
  <c r="L29" i="2" s="1"/>
  <c r="M10" i="2"/>
  <c r="N10" i="2"/>
  <c r="O10" i="2"/>
  <c r="P10" i="2"/>
  <c r="P29" i="2" s="1"/>
  <c r="Q10" i="2"/>
  <c r="R10" i="2"/>
  <c r="S10" i="2"/>
  <c r="T10" i="2"/>
  <c r="T29" i="2" s="1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H29" i="2"/>
  <c r="C37" i="3"/>
  <c r="G37" i="3"/>
  <c r="K37" i="3"/>
  <c r="O37" i="3"/>
  <c r="S37" i="3"/>
  <c r="D26" i="4"/>
  <c r="H26" i="4"/>
  <c r="L26" i="4"/>
  <c r="P26" i="4"/>
  <c r="T26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B24" i="4"/>
  <c r="C17" i="4"/>
  <c r="D17" i="4"/>
  <c r="E17" i="4"/>
  <c r="E26" i="4" s="1"/>
  <c r="F17" i="4"/>
  <c r="G17" i="4"/>
  <c r="H17" i="4"/>
  <c r="I17" i="4"/>
  <c r="I26" i="4" s="1"/>
  <c r="J17" i="4"/>
  <c r="K17" i="4"/>
  <c r="L17" i="4"/>
  <c r="M17" i="4"/>
  <c r="M26" i="4" s="1"/>
  <c r="N17" i="4"/>
  <c r="O17" i="4"/>
  <c r="P17" i="4"/>
  <c r="Q17" i="4"/>
  <c r="Q26" i="4" s="1"/>
  <c r="R17" i="4"/>
  <c r="S17" i="4"/>
  <c r="T17" i="4"/>
  <c r="B17" i="4"/>
  <c r="B26" i="4" s="1"/>
  <c r="C7" i="4"/>
  <c r="C26" i="4" s="1"/>
  <c r="D7" i="4"/>
  <c r="E7" i="4"/>
  <c r="F7" i="4"/>
  <c r="F26" i="4" s="1"/>
  <c r="G7" i="4"/>
  <c r="G26" i="4" s="1"/>
  <c r="H7" i="4"/>
  <c r="I7" i="4"/>
  <c r="J7" i="4"/>
  <c r="J26" i="4" s="1"/>
  <c r="K7" i="4"/>
  <c r="K26" i="4" s="1"/>
  <c r="L7" i="4"/>
  <c r="M7" i="4"/>
  <c r="N7" i="4"/>
  <c r="N26" i="4" s="1"/>
  <c r="O7" i="4"/>
  <c r="O26" i="4" s="1"/>
  <c r="P7" i="4"/>
  <c r="Q7" i="4"/>
  <c r="R7" i="4"/>
  <c r="R26" i="4" s="1"/>
  <c r="S7" i="4"/>
  <c r="S26" i="4" s="1"/>
  <c r="T7" i="4"/>
  <c r="B7" i="4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B23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B35" i="3"/>
  <c r="C11" i="3"/>
  <c r="D11" i="3"/>
  <c r="D37" i="3" s="1"/>
  <c r="E11" i="3"/>
  <c r="E37" i="3" s="1"/>
  <c r="F11" i="3"/>
  <c r="F37" i="3" s="1"/>
  <c r="G11" i="3"/>
  <c r="H11" i="3"/>
  <c r="H37" i="3" s="1"/>
  <c r="I11" i="3"/>
  <c r="I37" i="3" s="1"/>
  <c r="J11" i="3"/>
  <c r="J37" i="3" s="1"/>
  <c r="K11" i="3"/>
  <c r="L11" i="3"/>
  <c r="L37" i="3" s="1"/>
  <c r="M11" i="3"/>
  <c r="M37" i="3" s="1"/>
  <c r="N11" i="3"/>
  <c r="N37" i="3" s="1"/>
  <c r="O11" i="3"/>
  <c r="P11" i="3"/>
  <c r="P37" i="3" s="1"/>
  <c r="Q11" i="3"/>
  <c r="Q37" i="3" s="1"/>
  <c r="R11" i="3"/>
  <c r="R37" i="3" s="1"/>
  <c r="S11" i="3"/>
  <c r="T11" i="3"/>
  <c r="T37" i="3" s="1"/>
  <c r="B11" i="3"/>
  <c r="B37" i="3" s="1"/>
  <c r="S29" i="2" l="1"/>
  <c r="O29" i="2"/>
  <c r="K29" i="2"/>
  <c r="G29" i="2"/>
  <c r="C29" i="2"/>
  <c r="R29" i="2"/>
  <c r="N29" i="2"/>
  <c r="J29" i="2"/>
  <c r="F29" i="2"/>
  <c r="B29" i="2"/>
  <c r="Q29" i="2"/>
  <c r="M29" i="2"/>
  <c r="I29" i="2"/>
  <c r="E29" i="2"/>
</calcChain>
</file>

<file path=xl/sharedStrings.xml><?xml version="1.0" encoding="utf-8"?>
<sst xmlns="http://schemas.openxmlformats.org/spreadsheetml/2006/main" count="612" uniqueCount="156">
  <si>
    <t>TIPO DE AMENAZA</t>
  </si>
  <si>
    <t>AMENAZA</t>
  </si>
  <si>
    <t>INTERNO</t>
  </si>
  <si>
    <t>EXTERNO</t>
  </si>
  <si>
    <t>DESCRIPCIÓN DE LA AMENAZA</t>
  </si>
  <si>
    <t>CALIFICACIÓN</t>
  </si>
  <si>
    <t>NATURALES</t>
  </si>
  <si>
    <t>Movimientos sísmicos</t>
  </si>
  <si>
    <t>X</t>
  </si>
  <si>
    <t>PROBABLE</t>
  </si>
  <si>
    <t>Inundaciones</t>
  </si>
  <si>
    <t>POSIBLE</t>
  </si>
  <si>
    <t>TECNOLÓGICOS</t>
  </si>
  <si>
    <t>Incendios</t>
  </si>
  <si>
    <t>Se puede presentar un conato de incendio por corto circuito, recalentamiento de equipos de cómputo, elementos eléctricos, etc.</t>
  </si>
  <si>
    <t>Fuga o derrame de sustancias químicas</t>
  </si>
  <si>
    <t>Se pueden producir por derrame de productos químicos de aseo.</t>
  </si>
  <si>
    <t>Explosión</t>
  </si>
  <si>
    <t>Corto circuito</t>
  </si>
  <si>
    <t>Se pueden presentar en cualquiera de las redes eléctricas por fallas del sistema y externamente por líneas de alta tensión.</t>
  </si>
  <si>
    <t>Caída por escaleras</t>
  </si>
  <si>
    <t>Colapso estructural</t>
  </si>
  <si>
    <t>Atrapamiento en ascensor</t>
  </si>
  <si>
    <t>Por fallas operacionales.</t>
  </si>
  <si>
    <t>PÚBLICOS</t>
  </si>
  <si>
    <t>Revueltas / Asonadas</t>
  </si>
  <si>
    <t>Emergencia médica</t>
  </si>
  <si>
    <t xml:space="preserve">Se pueden presentar emergencias médicas de los funcionarios y colaboradores dentro de las instalaciones. </t>
  </si>
  <si>
    <t>Atropellamiento</t>
  </si>
  <si>
    <t>El edificio está ubicado en un área de alto tráfico vehicular y rodeado de vías principales.</t>
  </si>
  <si>
    <t>Asalto o robo</t>
  </si>
  <si>
    <t>Atentados Terroristas</t>
  </si>
  <si>
    <t>Amenaza de bomba</t>
  </si>
  <si>
    <t>Accidente aereo</t>
  </si>
  <si>
    <t>Afectaciones de servicios publicos</t>
  </si>
  <si>
    <t>Extorsión y Secuestro</t>
  </si>
  <si>
    <t>Se puede presentar luego de un fenómeno natural de un terremoto. O por las condiciones mismas del edificio</t>
  </si>
  <si>
    <t>En el área de ubicación del edificio se presentan robos.</t>
  </si>
  <si>
    <t>Riesgo publico</t>
  </si>
  <si>
    <t>Por condiciones internas o externas del edificio</t>
  </si>
  <si>
    <t>Producida por eventos atmosféricos o por daños en las tuberias</t>
  </si>
  <si>
    <t>Según el reporte de Estudio de microzonificación sísmica en Bogotá</t>
  </si>
  <si>
    <t xml:space="preserve">Producidas por fenómenos Naturales </t>
  </si>
  <si>
    <t>Eventos Atmosféricos en general (vendavales, granizadas, tormentas eléctricas, etc.)</t>
  </si>
  <si>
    <t>Se puede presentar por redes de gas natural..</t>
  </si>
  <si>
    <t>Las dos oficinas se interrealcionan por medio de una escalera, donde se pueden presentar caidas.</t>
  </si>
  <si>
    <t xml:space="preserve">Riesgo Publico </t>
  </si>
  <si>
    <t xml:space="preserve">Riesgo publico </t>
  </si>
  <si>
    <t>ANÁLISIS DE AMENAZAS IDT</t>
  </si>
  <si>
    <t>Punto vulnerable</t>
  </si>
  <si>
    <t>Movimientos sismicos</t>
  </si>
  <si>
    <t>Eventos atmosfericos</t>
  </si>
  <si>
    <t xml:space="preserve">Incendios </t>
  </si>
  <si>
    <t>Fuga o derrame</t>
  </si>
  <si>
    <t xml:space="preserve">Explosion </t>
  </si>
  <si>
    <t>Caida por escaleras</t>
  </si>
  <si>
    <t>Atrapamiento en asecensor</t>
  </si>
  <si>
    <t>Revueltas/asonadas</t>
  </si>
  <si>
    <t>Emergencia medica</t>
  </si>
  <si>
    <t>Extorsion y secuestro</t>
  </si>
  <si>
    <t>Atentados terroristas</t>
  </si>
  <si>
    <t>Amenazas de bomba</t>
  </si>
  <si>
    <t>1. Gestion Organizacional</t>
  </si>
  <si>
    <t>¿Existe una política general en Gestión del Riesgo donde se indican lineamientos de la emergencia?</t>
  </si>
  <si>
    <t>¿Existe un esquema organizacional para la respuesta a emergencias con funciones y responsables asignados (Brigadas, Sistema Comando de Incidentes – SCI, entre otros) y se mantiene actualizado?</t>
  </si>
  <si>
    <t>¿Promueve activamente la participación de sus trabajadores en un programa de preparación para emergencias?</t>
  </si>
  <si>
    <t>¿La estructura organizacional para la respuesta a emergencias garantiza la respuesta a los eventos que se puedan presentar tanto en los horarios laborales como en los no laborales?</t>
  </si>
  <si>
    <t>¿Han establecido mecanismos de interacción con su entorno que faciliten dar respuesta apropiada a los eventos que se puedan presentar? (Comités de Ayuda Mutua –CAM, Mapa Comunitario de Riesgos, Sistemas de Alerta Temprana – SAT, etc.)</t>
  </si>
  <si>
    <t>¿Existen instrumentos para hacer inspecciones a las áreas para la identificación de condiciones inseguras que puedan generar emergencias?</t>
  </si>
  <si>
    <t>¿Existe y se mantiene actualizado todos los componentes del Plan de Emergencias y Contingencias?</t>
  </si>
  <si>
    <t>Subtotal</t>
  </si>
  <si>
    <t>Calificacion Aspecto</t>
  </si>
  <si>
    <t>2. Capacitacion y Entrenamiento</t>
  </si>
  <si>
    <t>¿Se cuenta con un programa de capacitación en prevención y respuesta a emergencias?</t>
  </si>
  <si>
    <t>¿Todos los miembros de la organización se han capacitado de acuerdo al programa de capacitación en prevención y respuesta a emergencias?</t>
  </si>
  <si>
    <t>¿Se cuenta con un programa de entrenamiento en respuesta a emergencias para todos los miembros de la organización?</t>
  </si>
  <si>
    <t>¿Se cuenta con mecanismos de difusión en temas de prevención y respuesta a emergencias?</t>
  </si>
  <si>
    <t>¿Esta divulgado el plan de emergencias y evacuación?</t>
  </si>
  <si>
    <t>¿Se cuenta con manuales, folletos como material de difusión en temas de prevención y control de emergencias?</t>
  </si>
  <si>
    <t>3. Caracteristicas de Seguridad</t>
  </si>
  <si>
    <t>¿Se ha identificado y clasificado el personal fijo y flotante en los diferentes horarios laborales y no laborales (menores de edad, adultos mayores, personas con discapacidad física)?</t>
  </si>
  <si>
    <t>¿Se han contemplado acciones específicas teniendo en cuenta la clasificación de la población en la preparación y respuesta a
emergencias?</t>
  </si>
  <si>
    <t>¿Se cuenta con elementos de protección suficientes y adecuados para el personal de la organización en sus actividades de rutina?</t>
  </si>
  <si>
    <t>¿Se cuenta con elementos de protección personal para la respuesta a emergencias, de acuerdo con las amenazas identificadas y las necesidades de su Organización?</t>
  </si>
  <si>
    <t>¿Se cuenta con un esquema de seguridad física?</t>
  </si>
  <si>
    <t>SUMA TOTAL DE PROMEDIOS</t>
  </si>
  <si>
    <t>INTERPRETACION DE VULNERABILIDAD
ELEMENTO PERSONAS</t>
  </si>
  <si>
    <t>1. Suministros</t>
  </si>
  <si>
    <t>Existen elementos fácilmente combustibles e inflamables?.</t>
  </si>
  <si>
    <t>¿Se cuenta con extintores portátiles?</t>
  </si>
  <si>
    <t>¿Se cuenta con camillas, inmovilizadores y equipos para transporte de lesionados suficientes y adecuados?</t>
  </si>
  <si>
    <t>¿Se cuenta con botiquines suficiente y adecuadamente dotados?</t>
  </si>
  <si>
    <t>¿Existe más de una salida de emergencia?</t>
  </si>
  <si>
    <t>¿Existen rutas de evacuación?</t>
  </si>
  <si>
    <t>¿Se cuenta con parqueaderos?</t>
  </si>
  <si>
    <t>¿Están señalizadas las vías de evacuación y equipos contraincendios?</t>
  </si>
  <si>
    <t>2. Edificaciones</t>
  </si>
  <si>
    <t>¿El tipo de construcción es sismo resistente?</t>
  </si>
  <si>
    <t>¿Tiene protección física como barreras, diques, puertas y muros cortafuego?</t>
  </si>
  <si>
    <t>¿Existe más de una salida y se han diseñado rutas principales y alternas de evacuación?</t>
  </si>
  <si>
    <t>¿Los vehículos de emergencia de apoyo pueden ingresar con facilidad a la zona definida para la atención de la emergencia?</t>
  </si>
  <si>
    <t>¿Las salidas están sin bloqueos y siempre disponibles?</t>
  </si>
  <si>
    <t>¿Se realiza mantenimiento periódico a las instalaciones y/o edificaciones (techos) para determinar su estabilidad y seguridad, en caso eventos atmosféricos?</t>
  </si>
  <si>
    <t>3. Equipos</t>
  </si>
  <si>
    <t>¿Se cuenta con algún sistema de alarma?</t>
  </si>
  <si>
    <t>¿Se cuenta con sistemas automáticos de detección de incendios?</t>
  </si>
  <si>
    <t>¿Se cuenta con sistemas automáticos de control de incendios?</t>
  </si>
  <si>
    <t>¿Se cuenta con un sistema de comunicaciones internas?</t>
  </si>
  <si>
    <t>¿Se cuenta con paneles de control para emergencias?</t>
  </si>
  <si>
    <t>¿Se cuenta con una red hidráulica contra incendio dotada de bombas, siamesas y gabinetes?</t>
  </si>
  <si>
    <t>Existen hidrantes públicos y/o privados?</t>
  </si>
  <si>
    <t>¿Se cuenta con vehículos propios de la empresa que permitan un transporte masivo en caso de emergencia?</t>
  </si>
  <si>
    <t>¿Se cuenta con programa de mantenimiento preventivo para los equipos de emergencia?</t>
  </si>
  <si>
    <t>INTERPRETACION DE VULNERABILIDAD
ELEMENTO RECURSOS</t>
  </si>
  <si>
    <t>1. Servicios Públicos</t>
  </si>
  <si>
    <t>Se cuenta con buen suministro de energía?</t>
  </si>
  <si>
    <t>Se cuenta con buen suministro de agua?</t>
  </si>
  <si>
    <t>Se cuenta con un buen programa de recolección de basuras?</t>
  </si>
  <si>
    <t>Se cuenta con buen servicio de radio comunicaciones?</t>
  </si>
  <si>
    <t>2. Sistemas Alternos</t>
  </si>
  <si>
    <t>Se cuenta con un tanque de reserva de agua?</t>
  </si>
  <si>
    <t>Se cuenta con planta de emergencia?</t>
  </si>
  <si>
    <t>Se cuenta con bombas hidroneumáticas?</t>
  </si>
  <si>
    <t>Se cuenta con hidrantes, exteriores?</t>
  </si>
  <si>
    <t>Se cuenta con un sistema de iluminación de emergencia?</t>
  </si>
  <si>
    <t>Se cuenta con un buen sistema de vigilancia física?</t>
  </si>
  <si>
    <t>Se cuenta con un sistema de comunicación diferente al público?</t>
  </si>
  <si>
    <t>3. Recuperacion</t>
  </si>
  <si>
    <t>Se cuenta con algún sistema de seguro para los funcionarios y/o contratistas?</t>
  </si>
  <si>
    <t>Se cuenta asegurada la edificación en caso de terremoto, incendio, atentados terrorista etc</t>
  </si>
  <si>
    <t>Se cuenta con un sistema alterno para asegurar los expedientes medio magnético y con alguna compañía aseguradora.</t>
  </si>
  <si>
    <t>Se encuentran asegurados los equipos y todos los bienes en general</t>
  </si>
  <si>
    <t>Bueno</t>
  </si>
  <si>
    <t>Regular</t>
  </si>
  <si>
    <t>BAJA</t>
  </si>
  <si>
    <t>MEDIA</t>
  </si>
  <si>
    <t>II. Analisis de Vulnerabilidad</t>
  </si>
  <si>
    <t>Nivel del Riesgo</t>
  </si>
  <si>
    <t xml:space="preserve">Personas </t>
  </si>
  <si>
    <t>Recursos</t>
  </si>
  <si>
    <t>Sistemas y procesos</t>
  </si>
  <si>
    <t>Amenaza</t>
  </si>
  <si>
    <t>Calificiacion</t>
  </si>
  <si>
    <t>2. Capacitacion y entrenamiento</t>
  </si>
  <si>
    <t>3. Caracteristicas de seguridad</t>
  </si>
  <si>
    <t>Total vulnerabilidad personas</t>
  </si>
  <si>
    <t>COLOR ROMBO PERSONAS</t>
  </si>
  <si>
    <t>Total vulnerabilidad Recursos</t>
  </si>
  <si>
    <t>COLOR ROMBO RECURSOS</t>
  </si>
  <si>
    <t>1. Servicios publicos</t>
  </si>
  <si>
    <t>2. Sistemas alternos</t>
  </si>
  <si>
    <t>Total vulnerabilidad Sistemas y Procesos</t>
  </si>
  <si>
    <t>COLOR ROMBO SISTEMAS Y PROCESOS</t>
  </si>
  <si>
    <t>Resultado del diamante</t>
  </si>
  <si>
    <t>Interpretacion</t>
  </si>
  <si>
    <t>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</si>
</sst>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6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13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textRotation="90"/>
    </xf>
    <xf numFmtId="0" fontId="5" fillId="0" borderId="0" xfId="0" applyFont="1"/>
    <xf numFmtId="0" fontId="5" fillId="0" borderId="8" xfId="0" applyFont="1" applyBorder="1" applyAlignment="1">
      <alignment wrapText="1"/>
    </xf>
    <xf numFmtId="0" fontId="5" fillId="0" borderId="8" xfId="0" applyFont="1" applyBorder="1"/>
    <xf numFmtId="164" fontId="5" fillId="0" borderId="8" xfId="0" applyNumberFormat="1" applyFont="1" applyBorder="1"/>
    <xf numFmtId="0" fontId="4" fillId="0" borderId="8" xfId="0" applyFont="1" applyBorder="1" applyAlignment="1">
      <alignment horizontal="right" wrapText="1"/>
    </xf>
    <xf numFmtId="2" fontId="5" fillId="0" borderId="8" xfId="0" applyNumberFormat="1" applyFont="1" applyBorder="1"/>
    <xf numFmtId="0" fontId="5" fillId="4" borderId="8" xfId="0" applyFont="1" applyFill="1" applyBorder="1"/>
    <xf numFmtId="0" fontId="5" fillId="3" borderId="8" xfId="0" applyFont="1" applyFill="1" applyBorder="1"/>
    <xf numFmtId="0" fontId="5" fillId="6" borderId="8" xfId="0" applyFont="1" applyFill="1" applyBorder="1"/>
    <xf numFmtId="0" fontId="4" fillId="7" borderId="18" xfId="0" applyFont="1" applyFill="1" applyBorder="1" applyAlignment="1">
      <alignment textRotation="90" wrapText="1"/>
    </xf>
    <xf numFmtId="0" fontId="4" fillId="7" borderId="19" xfId="0" applyFont="1" applyFill="1" applyBorder="1" applyAlignment="1">
      <alignment textRotation="90" wrapText="1"/>
    </xf>
    <xf numFmtId="0" fontId="6" fillId="0" borderId="0" xfId="0" applyFont="1"/>
    <xf numFmtId="2" fontId="4" fillId="0" borderId="8" xfId="0" applyNumberFormat="1" applyFont="1" applyBorder="1"/>
    <xf numFmtId="0" fontId="4" fillId="4" borderId="8" xfId="0" applyFont="1" applyFill="1" applyBorder="1"/>
    <xf numFmtId="0" fontId="4" fillId="3" borderId="8" xfId="0" applyFont="1" applyFill="1" applyBorder="1"/>
    <xf numFmtId="0" fontId="4" fillId="9" borderId="8" xfId="0" applyFont="1" applyFill="1" applyBorder="1" applyAlignment="1">
      <alignment vertical="center"/>
    </xf>
    <xf numFmtId="0" fontId="4" fillId="9" borderId="8" xfId="0" applyFont="1" applyFill="1" applyBorder="1" applyAlignment="1">
      <alignment horizontal="center" vertical="center" textRotation="90"/>
    </xf>
    <xf numFmtId="0" fontId="4" fillId="9" borderId="8" xfId="0" applyFont="1" applyFill="1" applyBorder="1" applyAlignment="1">
      <alignment vertical="center" textRotation="90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textRotation="90" wrapText="1"/>
    </xf>
    <xf numFmtId="0" fontId="8" fillId="3" borderId="26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7" fillId="8" borderId="23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120650</xdr:colOff>
      <xdr:row>3</xdr:row>
      <xdr:rowOff>12700</xdr:rowOff>
    </xdr:from>
    <xdr:to>
      <xdr:col>17</xdr:col>
      <xdr:colOff>723900</xdr:colOff>
      <xdr:row>3</xdr:row>
      <xdr:rowOff>520700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5D2D1E6-D3E3-4DE0-90B7-DD4680E9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6650" y="2292350"/>
          <a:ext cx="6032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139700</xdr:colOff>
      <xdr:row>4</xdr:row>
      <xdr:rowOff>25400</xdr:rowOff>
    </xdr:from>
    <xdr:to>
      <xdr:col>17</xdr:col>
      <xdr:colOff>742950</xdr:colOff>
      <xdr:row>4</xdr:row>
      <xdr:rowOff>571500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F217244C-0182-4E3B-9249-E3FE5600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700" y="2889250"/>
          <a:ext cx="60325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139700</xdr:colOff>
      <xdr:row>5</xdr:row>
      <xdr:rowOff>76200</xdr:rowOff>
    </xdr:from>
    <xdr:to>
      <xdr:col>17</xdr:col>
      <xdr:colOff>768350</xdr:colOff>
      <xdr:row>5</xdr:row>
      <xdr:rowOff>622300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EE774E60-BDBE-4171-B43B-B4CADD39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700" y="3575050"/>
          <a:ext cx="62865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152400</xdr:colOff>
      <xdr:row>6</xdr:row>
      <xdr:rowOff>12700</xdr:rowOff>
    </xdr:from>
    <xdr:to>
      <xdr:col>17</xdr:col>
      <xdr:colOff>755650</xdr:colOff>
      <xdr:row>6</xdr:row>
      <xdr:rowOff>520700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559ADBC3-EFC1-4987-A8C4-1002DF0A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229100"/>
          <a:ext cx="6032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139700</xdr:colOff>
      <xdr:row>7</xdr:row>
      <xdr:rowOff>120650</xdr:rowOff>
    </xdr:from>
    <xdr:to>
      <xdr:col>17</xdr:col>
      <xdr:colOff>762000</xdr:colOff>
      <xdr:row>7</xdr:row>
      <xdr:rowOff>615950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D28D7190-A175-44A9-95D5-4EB52AB9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700" y="4940300"/>
          <a:ext cx="622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158750</xdr:colOff>
      <xdr:row>8</xdr:row>
      <xdr:rowOff>76200</xdr:rowOff>
    </xdr:from>
    <xdr:to>
      <xdr:col>17</xdr:col>
      <xdr:colOff>762000</xdr:colOff>
      <xdr:row>8</xdr:row>
      <xdr:rowOff>622300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71A46905-C7A7-4849-945C-2A67A723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4750" y="5543550"/>
          <a:ext cx="60325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165100</xdr:colOff>
      <xdr:row>9</xdr:row>
      <xdr:rowOff>101600</xdr:rowOff>
    </xdr:from>
    <xdr:to>
      <xdr:col>17</xdr:col>
      <xdr:colOff>768350</xdr:colOff>
      <xdr:row>9</xdr:row>
      <xdr:rowOff>647700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ECAE048C-44E1-4D3C-BED6-BF19BAAE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1100" y="6343650"/>
          <a:ext cx="60325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158750</xdr:colOff>
      <xdr:row>10</xdr:row>
      <xdr:rowOff>63500</xdr:rowOff>
    </xdr:from>
    <xdr:to>
      <xdr:col>17</xdr:col>
      <xdr:colOff>762000</xdr:colOff>
      <xdr:row>10</xdr:row>
      <xdr:rowOff>571500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EA35EFB8-00F3-40B5-8443-6CE0DC20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4750" y="6997700"/>
          <a:ext cx="6032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152400</xdr:colOff>
      <xdr:row>11</xdr:row>
      <xdr:rowOff>25400</xdr:rowOff>
    </xdr:from>
    <xdr:to>
      <xdr:col>17</xdr:col>
      <xdr:colOff>755650</xdr:colOff>
      <xdr:row>11</xdr:row>
      <xdr:rowOff>571500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B9142AB5-CAD3-4DB7-A28F-65E093B7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69200"/>
          <a:ext cx="60325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127000</xdr:colOff>
      <xdr:row>12</xdr:row>
      <xdr:rowOff>88900</xdr:rowOff>
    </xdr:from>
    <xdr:to>
      <xdr:col>17</xdr:col>
      <xdr:colOff>755650</xdr:colOff>
      <xdr:row>12</xdr:row>
      <xdr:rowOff>635000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9121C93C-CAE3-4C21-8FE0-E01FCD6C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0" y="8274050"/>
          <a:ext cx="62865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127000</xdr:colOff>
      <xdr:row>13</xdr:row>
      <xdr:rowOff>57150</xdr:rowOff>
    </xdr:from>
    <xdr:to>
      <xdr:col>17</xdr:col>
      <xdr:colOff>749300</xdr:colOff>
      <xdr:row>13</xdr:row>
      <xdr:rowOff>552450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25BF8955-C62F-4107-B84F-5971D669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0" y="8896350"/>
          <a:ext cx="622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158750</xdr:colOff>
      <xdr:row>14</xdr:row>
      <xdr:rowOff>38100</xdr:rowOff>
    </xdr:from>
    <xdr:to>
      <xdr:col>17</xdr:col>
      <xdr:colOff>762000</xdr:colOff>
      <xdr:row>14</xdr:row>
      <xdr:rowOff>546100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DE8AD222-5AF3-40E2-97B0-C5DB82A8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4750" y="9480550"/>
          <a:ext cx="6032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146050</xdr:colOff>
      <xdr:row>15</xdr:row>
      <xdr:rowOff>44450</xdr:rowOff>
    </xdr:from>
    <xdr:to>
      <xdr:col>17</xdr:col>
      <xdr:colOff>749300</xdr:colOff>
      <xdr:row>15</xdr:row>
      <xdr:rowOff>552450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4597840-CB6B-48AA-8A0F-FAF07791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2050" y="10121900"/>
          <a:ext cx="6032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133350</xdr:colOff>
      <xdr:row>16</xdr:row>
      <xdr:rowOff>44450</xdr:rowOff>
    </xdr:from>
    <xdr:to>
      <xdr:col>17</xdr:col>
      <xdr:colOff>762000</xdr:colOff>
      <xdr:row>16</xdr:row>
      <xdr:rowOff>590550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0FEFDC32-5630-49F3-9330-85340949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10718800"/>
          <a:ext cx="62865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146050</xdr:colOff>
      <xdr:row>17</xdr:row>
      <xdr:rowOff>50800</xdr:rowOff>
    </xdr:from>
    <xdr:to>
      <xdr:col>17</xdr:col>
      <xdr:colOff>749300</xdr:colOff>
      <xdr:row>17</xdr:row>
      <xdr:rowOff>596900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8ACD6F13-2835-4967-A044-476957B6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2050" y="11379200"/>
          <a:ext cx="60325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158750</xdr:colOff>
      <xdr:row>18</xdr:row>
      <xdr:rowOff>63500</xdr:rowOff>
    </xdr:from>
    <xdr:to>
      <xdr:col>17</xdr:col>
      <xdr:colOff>762000</xdr:colOff>
      <xdr:row>18</xdr:row>
      <xdr:rowOff>609600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B0B5936C-E4A3-4A17-935D-9D80BED5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4750" y="12007850"/>
          <a:ext cx="60325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139700</xdr:colOff>
      <xdr:row>19</xdr:row>
      <xdr:rowOff>69850</xdr:rowOff>
    </xdr:from>
    <xdr:to>
      <xdr:col>17</xdr:col>
      <xdr:colOff>762000</xdr:colOff>
      <xdr:row>19</xdr:row>
      <xdr:rowOff>565150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236E85E8-1F67-4653-A5A1-75B18904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700" y="12674600"/>
          <a:ext cx="622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146050</xdr:colOff>
      <xdr:row>20</xdr:row>
      <xdr:rowOff>31750</xdr:rowOff>
    </xdr:from>
    <xdr:to>
      <xdr:col>17</xdr:col>
      <xdr:colOff>749300</xdr:colOff>
      <xdr:row>20</xdr:row>
      <xdr:rowOff>577850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E0DB7CC4-B6A0-45C6-850F-1466F380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2050" y="13271500"/>
          <a:ext cx="60325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146050</xdr:colOff>
      <xdr:row>21</xdr:row>
      <xdr:rowOff>76200</xdr:rowOff>
    </xdr:from>
    <xdr:to>
      <xdr:col>17</xdr:col>
      <xdr:colOff>774700</xdr:colOff>
      <xdr:row>21</xdr:row>
      <xdr:rowOff>622300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6424BE94-A73A-4632-8490-4881C6C4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2050" y="13938250"/>
          <a:ext cx="62865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721DF-B94D-464B-B7C8-6E82BDE1EC4F}">
  <dimension ref="A1:F21"/>
  <sheetViews>
    <sheetView topLeftCell="A16" workbookViewId="0">
      <selection activeCell="F3" sqref="F3:F21"/>
    </sheetView>
  </sheetViews>
  <sheetFormatPr baseColWidth="10" defaultRowHeight="15" x14ac:dyDescent="0.25"/>
  <cols>
    <col min="1" max="1" width="20" customWidth="1"/>
    <col min="2" max="2" width="18.5703125" customWidth="1"/>
    <col min="5" max="5" width="28.5703125" customWidth="1"/>
    <col min="6" max="6" width="24.28515625" customWidth="1"/>
  </cols>
  <sheetData>
    <row r="1" spans="1:6" ht="15.75" thickBot="1" x14ac:dyDescent="0.3">
      <c r="A1" s="55" t="s">
        <v>48</v>
      </c>
      <c r="B1" s="56"/>
      <c r="C1" s="56"/>
      <c r="D1" s="56"/>
      <c r="E1" s="56"/>
      <c r="F1" s="57"/>
    </row>
    <row r="2" spans="1:6" ht="39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</row>
    <row r="3" spans="1:6" ht="77.25" thickBot="1" x14ac:dyDescent="0.3">
      <c r="A3" s="48" t="s">
        <v>6</v>
      </c>
      <c r="B3" s="8" t="s">
        <v>7</v>
      </c>
      <c r="C3" s="4"/>
      <c r="D3" s="4" t="s">
        <v>8</v>
      </c>
      <c r="E3" s="5" t="s">
        <v>41</v>
      </c>
      <c r="F3" s="6" t="s">
        <v>9</v>
      </c>
    </row>
    <row r="4" spans="1:6" ht="64.5" thickBot="1" x14ac:dyDescent="0.3">
      <c r="A4" s="49"/>
      <c r="B4" s="8" t="s">
        <v>10</v>
      </c>
      <c r="C4" s="4" t="s">
        <v>8</v>
      </c>
      <c r="D4" s="4" t="s">
        <v>8</v>
      </c>
      <c r="E4" s="5" t="s">
        <v>40</v>
      </c>
      <c r="F4" s="7" t="s">
        <v>11</v>
      </c>
    </row>
    <row r="5" spans="1:6" ht="90" thickBot="1" x14ac:dyDescent="0.3">
      <c r="A5" s="50"/>
      <c r="B5" s="22" t="s">
        <v>43</v>
      </c>
      <c r="C5" s="4"/>
      <c r="D5" s="4" t="s">
        <v>8</v>
      </c>
      <c r="E5" s="5" t="s">
        <v>42</v>
      </c>
      <c r="F5" s="6" t="s">
        <v>9</v>
      </c>
    </row>
    <row r="6" spans="1:6" ht="128.25" thickBot="1" x14ac:dyDescent="0.3">
      <c r="A6" s="48" t="s">
        <v>12</v>
      </c>
      <c r="B6" s="8" t="s">
        <v>13</v>
      </c>
      <c r="C6" s="4" t="s">
        <v>8</v>
      </c>
      <c r="D6" s="4" t="s">
        <v>8</v>
      </c>
      <c r="E6" s="5" t="s">
        <v>14</v>
      </c>
      <c r="F6" s="6" t="s">
        <v>9</v>
      </c>
    </row>
    <row r="7" spans="1:6" ht="77.25" thickBot="1" x14ac:dyDescent="0.3">
      <c r="A7" s="49"/>
      <c r="B7" s="18" t="s">
        <v>15</v>
      </c>
      <c r="C7" s="4" t="s">
        <v>8</v>
      </c>
      <c r="D7" s="4"/>
      <c r="E7" s="5" t="s">
        <v>16</v>
      </c>
      <c r="F7" s="7" t="s">
        <v>11</v>
      </c>
    </row>
    <row r="8" spans="1:6" ht="51.75" thickBot="1" x14ac:dyDescent="0.3">
      <c r="A8" s="49"/>
      <c r="B8" s="17" t="s">
        <v>17</v>
      </c>
      <c r="C8" s="4" t="s">
        <v>8</v>
      </c>
      <c r="D8" s="4" t="s">
        <v>8</v>
      </c>
      <c r="E8" s="5" t="s">
        <v>44</v>
      </c>
      <c r="F8" s="7" t="s">
        <v>11</v>
      </c>
    </row>
    <row r="9" spans="1:6" ht="128.25" thickBot="1" x14ac:dyDescent="0.3">
      <c r="A9" s="49"/>
      <c r="B9" s="17" t="s">
        <v>18</v>
      </c>
      <c r="C9" s="4" t="s">
        <v>8</v>
      </c>
      <c r="D9" s="4" t="s">
        <v>8</v>
      </c>
      <c r="E9" s="5" t="s">
        <v>19</v>
      </c>
      <c r="F9" s="7" t="s">
        <v>11</v>
      </c>
    </row>
    <row r="10" spans="1:6" ht="115.5" thickBot="1" x14ac:dyDescent="0.3">
      <c r="A10" s="49"/>
      <c r="B10" s="17" t="s">
        <v>20</v>
      </c>
      <c r="C10" s="4" t="s">
        <v>8</v>
      </c>
      <c r="D10" s="4"/>
      <c r="E10" s="5" t="s">
        <v>45</v>
      </c>
      <c r="F10" s="6" t="s">
        <v>9</v>
      </c>
    </row>
    <row r="11" spans="1:6" ht="128.25" thickBot="1" x14ac:dyDescent="0.3">
      <c r="A11" s="49"/>
      <c r="B11" s="18" t="s">
        <v>21</v>
      </c>
      <c r="C11" s="4" t="s">
        <v>8</v>
      </c>
      <c r="D11" s="4" t="s">
        <v>8</v>
      </c>
      <c r="E11" s="5" t="s">
        <v>36</v>
      </c>
      <c r="F11" s="7" t="s">
        <v>11</v>
      </c>
    </row>
    <row r="12" spans="1:6" ht="26.25" thickBot="1" x14ac:dyDescent="0.3">
      <c r="A12" s="49"/>
      <c r="B12" s="17" t="s">
        <v>22</v>
      </c>
      <c r="C12" s="4"/>
      <c r="D12" s="4" t="s">
        <v>8</v>
      </c>
      <c r="E12" s="5" t="s">
        <v>23</v>
      </c>
      <c r="F12" s="6" t="s">
        <v>9</v>
      </c>
    </row>
    <row r="13" spans="1:6" ht="15" customHeight="1" thickBot="1" x14ac:dyDescent="0.3">
      <c r="A13" s="51" t="s">
        <v>24</v>
      </c>
      <c r="B13" s="17" t="s">
        <v>25</v>
      </c>
      <c r="C13" s="4"/>
      <c r="D13" s="4" t="s">
        <v>8</v>
      </c>
      <c r="E13" s="5" t="s">
        <v>46</v>
      </c>
      <c r="F13" s="7" t="s">
        <v>11</v>
      </c>
    </row>
    <row r="14" spans="1:6" ht="102.75" thickBot="1" x14ac:dyDescent="0.3">
      <c r="A14" s="52"/>
      <c r="B14" s="17" t="s">
        <v>26</v>
      </c>
      <c r="C14" s="4" t="s">
        <v>8</v>
      </c>
      <c r="D14" s="4"/>
      <c r="E14" s="5" t="s">
        <v>27</v>
      </c>
      <c r="F14" s="6" t="s">
        <v>9</v>
      </c>
    </row>
    <row r="15" spans="1:6" ht="90" thickBot="1" x14ac:dyDescent="0.3">
      <c r="A15" s="52"/>
      <c r="B15" s="17" t="s">
        <v>28</v>
      </c>
      <c r="C15" s="4"/>
      <c r="D15" s="4" t="s">
        <v>8</v>
      </c>
      <c r="E15" s="5" t="s">
        <v>29</v>
      </c>
      <c r="F15" s="6" t="s">
        <v>9</v>
      </c>
    </row>
    <row r="16" spans="1:6" ht="64.5" thickBot="1" x14ac:dyDescent="0.3">
      <c r="A16" s="52"/>
      <c r="B16" s="17" t="s">
        <v>30</v>
      </c>
      <c r="C16" s="4" t="s">
        <v>8</v>
      </c>
      <c r="D16" s="4" t="s">
        <v>8</v>
      </c>
      <c r="E16" s="5" t="s">
        <v>37</v>
      </c>
      <c r="F16" s="6" t="s">
        <v>9</v>
      </c>
    </row>
    <row r="17" spans="1:6" ht="15.75" thickBot="1" x14ac:dyDescent="0.3">
      <c r="A17" s="52"/>
      <c r="B17" s="17" t="s">
        <v>35</v>
      </c>
      <c r="C17" s="4"/>
      <c r="D17" s="4" t="s">
        <v>8</v>
      </c>
      <c r="E17" s="5" t="s">
        <v>46</v>
      </c>
      <c r="F17" s="7" t="s">
        <v>11</v>
      </c>
    </row>
    <row r="18" spans="1:6" ht="15.75" thickBot="1" x14ac:dyDescent="0.3">
      <c r="A18" s="52"/>
      <c r="B18" s="17" t="s">
        <v>31</v>
      </c>
      <c r="C18" s="4"/>
      <c r="D18" s="4" t="s">
        <v>8</v>
      </c>
      <c r="E18" s="5" t="s">
        <v>47</v>
      </c>
      <c r="F18" s="7" t="s">
        <v>11</v>
      </c>
    </row>
    <row r="19" spans="1:6" ht="15.75" thickBot="1" x14ac:dyDescent="0.3">
      <c r="A19" s="52"/>
      <c r="B19" s="19" t="s">
        <v>32</v>
      </c>
      <c r="C19" s="9" t="s">
        <v>8</v>
      </c>
      <c r="D19" s="9" t="s">
        <v>8</v>
      </c>
      <c r="E19" s="10" t="s">
        <v>38</v>
      </c>
      <c r="F19" s="11" t="s">
        <v>11</v>
      </c>
    </row>
    <row r="20" spans="1:6" ht="15.75" thickBot="1" x14ac:dyDescent="0.3">
      <c r="A20" s="53"/>
      <c r="B20" s="20" t="s">
        <v>33</v>
      </c>
      <c r="C20" s="14"/>
      <c r="D20" s="15" t="s">
        <v>8</v>
      </c>
      <c r="E20" s="12" t="s">
        <v>38</v>
      </c>
      <c r="F20" s="7" t="s">
        <v>11</v>
      </c>
    </row>
    <row r="21" spans="1:6" ht="64.5" thickBot="1" x14ac:dyDescent="0.3">
      <c r="A21" s="54"/>
      <c r="B21" s="21" t="s">
        <v>34</v>
      </c>
      <c r="C21" s="16" t="s">
        <v>8</v>
      </c>
      <c r="D21" s="16" t="s">
        <v>8</v>
      </c>
      <c r="E21" s="13" t="s">
        <v>39</v>
      </c>
      <c r="F21" s="6" t="s">
        <v>9</v>
      </c>
    </row>
  </sheetData>
  <mergeCells count="4">
    <mergeCell ref="A3:A5"/>
    <mergeCell ref="A6:A12"/>
    <mergeCell ref="A13:A21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6FCD-C3CB-4330-AF14-93F2EE785881}">
  <dimension ref="A1:T30"/>
  <sheetViews>
    <sheetView zoomScale="80" zoomScaleNormal="8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T30" sqref="A1:T30"/>
    </sheetView>
  </sheetViews>
  <sheetFormatPr baseColWidth="10" defaultColWidth="10.85546875" defaultRowHeight="12.75" x14ac:dyDescent="0.2"/>
  <cols>
    <col min="1" max="1" width="37.42578125" style="36" customWidth="1"/>
    <col min="2" max="2" width="6.5703125" style="36" bestFit="1" customWidth="1"/>
    <col min="3" max="4" width="7.7109375" style="36" bestFit="1" customWidth="1"/>
    <col min="5" max="6" width="6.5703125" style="36" bestFit="1" customWidth="1"/>
    <col min="7" max="9" width="7.28515625" style="36" bestFit="1" customWidth="1"/>
    <col min="10" max="12" width="8.7109375" style="36" bestFit="1" customWidth="1"/>
    <col min="13" max="13" width="6.5703125" style="36" bestFit="1" customWidth="1"/>
    <col min="14" max="17" width="7.28515625" style="36" bestFit="1" customWidth="1"/>
    <col min="18" max="18" width="6.5703125" style="36" bestFit="1" customWidth="1"/>
    <col min="19" max="19" width="7.7109375" style="36" bestFit="1" customWidth="1"/>
    <col min="20" max="20" width="7.28515625" style="36" bestFit="1" customWidth="1"/>
    <col min="21" max="16384" width="10.85546875" style="36"/>
  </cols>
  <sheetData>
    <row r="1" spans="1:20" ht="94.5" customHeight="1" thickBot="1" x14ac:dyDescent="0.25">
      <c r="A1" s="23" t="s">
        <v>49</v>
      </c>
      <c r="B1" s="34" t="s">
        <v>50</v>
      </c>
      <c r="C1" s="34" t="s">
        <v>10</v>
      </c>
      <c r="D1" s="34" t="s">
        <v>51</v>
      </c>
      <c r="E1" s="24" t="s">
        <v>52</v>
      </c>
      <c r="F1" s="34" t="s">
        <v>53</v>
      </c>
      <c r="G1" s="24" t="s">
        <v>54</v>
      </c>
      <c r="H1" s="24" t="s">
        <v>18</v>
      </c>
      <c r="I1" s="34" t="s">
        <v>55</v>
      </c>
      <c r="J1" s="34" t="s">
        <v>21</v>
      </c>
      <c r="K1" s="34" t="s">
        <v>56</v>
      </c>
      <c r="L1" s="34" t="s">
        <v>57</v>
      </c>
      <c r="M1" s="34" t="s">
        <v>58</v>
      </c>
      <c r="N1" s="24" t="s">
        <v>28</v>
      </c>
      <c r="O1" s="24" t="s">
        <v>30</v>
      </c>
      <c r="P1" s="34" t="s">
        <v>59</v>
      </c>
      <c r="Q1" s="34" t="s">
        <v>60</v>
      </c>
      <c r="R1" s="34" t="s">
        <v>61</v>
      </c>
      <c r="S1" s="34" t="s">
        <v>33</v>
      </c>
      <c r="T1" s="35" t="s">
        <v>34</v>
      </c>
    </row>
    <row r="2" spans="1:20" x14ac:dyDescent="0.2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38.25" x14ac:dyDescent="0.2">
      <c r="A3" s="26" t="s">
        <v>63</v>
      </c>
      <c r="B3" s="27">
        <v>1</v>
      </c>
      <c r="C3" s="27">
        <v>1</v>
      </c>
      <c r="D3" s="27">
        <v>1</v>
      </c>
      <c r="E3" s="27">
        <v>1</v>
      </c>
      <c r="F3" s="27">
        <v>1</v>
      </c>
      <c r="G3" s="27">
        <v>1</v>
      </c>
      <c r="H3" s="27">
        <v>1</v>
      </c>
      <c r="I3" s="27">
        <v>1</v>
      </c>
      <c r="J3" s="27">
        <v>1</v>
      </c>
      <c r="K3" s="27">
        <v>1</v>
      </c>
      <c r="L3" s="27">
        <v>1</v>
      </c>
      <c r="M3" s="27">
        <v>1</v>
      </c>
      <c r="N3" s="27">
        <v>1</v>
      </c>
      <c r="O3" s="27">
        <v>1</v>
      </c>
      <c r="P3" s="27">
        <v>1</v>
      </c>
      <c r="Q3" s="27">
        <v>1</v>
      </c>
      <c r="R3" s="27">
        <v>1</v>
      </c>
      <c r="S3" s="27">
        <v>1</v>
      </c>
      <c r="T3" s="27">
        <v>1</v>
      </c>
    </row>
    <row r="4" spans="1:20" ht="63.75" x14ac:dyDescent="0.2">
      <c r="A4" s="26" t="s">
        <v>64</v>
      </c>
      <c r="B4" s="27">
        <v>1</v>
      </c>
      <c r="C4" s="27">
        <v>0</v>
      </c>
      <c r="D4" s="27">
        <v>0</v>
      </c>
      <c r="E4" s="27">
        <v>1</v>
      </c>
      <c r="F4" s="27">
        <v>1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1</v>
      </c>
      <c r="N4" s="27">
        <v>0</v>
      </c>
      <c r="O4" s="27">
        <v>0</v>
      </c>
      <c r="P4" s="27">
        <v>0</v>
      </c>
      <c r="Q4" s="27">
        <v>0</v>
      </c>
      <c r="R4" s="27">
        <v>1</v>
      </c>
      <c r="S4" s="27">
        <v>0</v>
      </c>
      <c r="T4" s="27">
        <v>0</v>
      </c>
    </row>
    <row r="5" spans="1:20" ht="38.25" x14ac:dyDescent="0.2">
      <c r="A5" s="26" t="s">
        <v>65</v>
      </c>
      <c r="B5" s="27">
        <v>1</v>
      </c>
      <c r="C5" s="27">
        <v>1</v>
      </c>
      <c r="D5" s="27">
        <v>1</v>
      </c>
      <c r="E5" s="27">
        <v>1</v>
      </c>
      <c r="F5" s="27">
        <v>1</v>
      </c>
      <c r="G5" s="27">
        <v>1</v>
      </c>
      <c r="H5" s="27">
        <v>1</v>
      </c>
      <c r="I5" s="27">
        <v>1</v>
      </c>
      <c r="J5" s="27">
        <v>1</v>
      </c>
      <c r="K5" s="27">
        <v>1</v>
      </c>
      <c r="L5" s="27">
        <v>1</v>
      </c>
      <c r="M5" s="27">
        <v>1</v>
      </c>
      <c r="N5" s="27">
        <v>1</v>
      </c>
      <c r="O5" s="27">
        <v>1</v>
      </c>
      <c r="P5" s="27">
        <v>1</v>
      </c>
      <c r="Q5" s="27">
        <v>1</v>
      </c>
      <c r="R5" s="27">
        <v>1</v>
      </c>
      <c r="S5" s="27">
        <v>0</v>
      </c>
      <c r="T5" s="27">
        <v>1</v>
      </c>
    </row>
    <row r="6" spans="1:20" ht="63.75" x14ac:dyDescent="0.2">
      <c r="A6" s="26" t="s">
        <v>66</v>
      </c>
      <c r="B6" s="27">
        <v>0.5</v>
      </c>
      <c r="C6" s="27">
        <v>0.5</v>
      </c>
      <c r="D6" s="27">
        <v>0.5</v>
      </c>
      <c r="E6" s="27">
        <v>0.5</v>
      </c>
      <c r="F6" s="27">
        <v>0.5</v>
      </c>
      <c r="G6" s="27">
        <v>0.5</v>
      </c>
      <c r="H6" s="27">
        <v>0.5</v>
      </c>
      <c r="I6" s="27">
        <v>0.5</v>
      </c>
      <c r="J6" s="27">
        <v>0.5</v>
      </c>
      <c r="K6" s="27">
        <v>0.5</v>
      </c>
      <c r="L6" s="27">
        <v>0.5</v>
      </c>
      <c r="M6" s="27">
        <v>0.5</v>
      </c>
      <c r="N6" s="27">
        <v>0.5</v>
      </c>
      <c r="O6" s="27">
        <v>0.5</v>
      </c>
      <c r="P6" s="27">
        <v>0.5</v>
      </c>
      <c r="Q6" s="27">
        <v>0.5</v>
      </c>
      <c r="R6" s="27">
        <v>0.5</v>
      </c>
      <c r="S6" s="27">
        <v>0</v>
      </c>
      <c r="T6" s="27">
        <v>0.5</v>
      </c>
    </row>
    <row r="7" spans="1:20" ht="89.25" x14ac:dyDescent="0.2">
      <c r="A7" s="26" t="s">
        <v>67</v>
      </c>
      <c r="B7" s="27">
        <v>1</v>
      </c>
      <c r="C7" s="27">
        <v>1</v>
      </c>
      <c r="D7" s="27">
        <v>1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27">
        <v>1</v>
      </c>
      <c r="O7" s="27">
        <v>1</v>
      </c>
      <c r="P7" s="27">
        <v>1</v>
      </c>
      <c r="Q7" s="27">
        <v>1</v>
      </c>
      <c r="R7" s="27">
        <v>1</v>
      </c>
      <c r="S7" s="27">
        <v>1</v>
      </c>
      <c r="T7" s="27">
        <v>1</v>
      </c>
    </row>
    <row r="8" spans="1:20" ht="51" x14ac:dyDescent="0.2">
      <c r="A8" s="26" t="s">
        <v>68</v>
      </c>
      <c r="B8" s="27">
        <v>1</v>
      </c>
      <c r="C8" s="27">
        <v>1</v>
      </c>
      <c r="D8" s="27">
        <v>1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0.5</v>
      </c>
      <c r="P8" s="27">
        <v>0.5</v>
      </c>
      <c r="Q8" s="27">
        <v>0.5</v>
      </c>
      <c r="R8" s="27">
        <v>0.5</v>
      </c>
      <c r="S8" s="27">
        <v>0.5</v>
      </c>
      <c r="T8" s="27">
        <v>0.5</v>
      </c>
    </row>
    <row r="9" spans="1:20" ht="38.25" x14ac:dyDescent="0.2">
      <c r="A9" s="26" t="s">
        <v>69</v>
      </c>
      <c r="B9" s="27">
        <v>1</v>
      </c>
      <c r="C9" s="27">
        <v>1</v>
      </c>
      <c r="D9" s="27">
        <v>1</v>
      </c>
      <c r="E9" s="27">
        <v>1</v>
      </c>
      <c r="F9" s="27">
        <v>1</v>
      </c>
      <c r="G9" s="27">
        <v>1</v>
      </c>
      <c r="H9" s="27">
        <v>1</v>
      </c>
      <c r="I9" s="27">
        <v>1</v>
      </c>
      <c r="J9" s="27">
        <v>1</v>
      </c>
      <c r="K9" s="27">
        <v>1</v>
      </c>
      <c r="L9" s="27">
        <v>1</v>
      </c>
      <c r="M9" s="27">
        <v>1</v>
      </c>
      <c r="N9" s="27">
        <v>1</v>
      </c>
      <c r="O9" s="27">
        <v>1</v>
      </c>
      <c r="P9" s="27">
        <v>1</v>
      </c>
      <c r="Q9" s="27">
        <v>1</v>
      </c>
      <c r="R9" s="27">
        <v>1</v>
      </c>
      <c r="S9" s="27">
        <v>1</v>
      </c>
      <c r="T9" s="27">
        <v>1</v>
      </c>
    </row>
    <row r="10" spans="1:20" x14ac:dyDescent="0.2">
      <c r="A10" s="29" t="s">
        <v>70</v>
      </c>
      <c r="B10" s="30">
        <f t="shared" ref="B10:T10" si="0">+SUM(B3:B9)/7</f>
        <v>0.9285714285714286</v>
      </c>
      <c r="C10" s="30">
        <f t="shared" si="0"/>
        <v>0.7857142857142857</v>
      </c>
      <c r="D10" s="30">
        <f t="shared" si="0"/>
        <v>0.7857142857142857</v>
      </c>
      <c r="E10" s="30">
        <f t="shared" si="0"/>
        <v>0.9285714285714286</v>
      </c>
      <c r="F10" s="30">
        <f t="shared" si="0"/>
        <v>0.9285714285714286</v>
      </c>
      <c r="G10" s="30">
        <f t="shared" si="0"/>
        <v>0.7857142857142857</v>
      </c>
      <c r="H10" s="30">
        <f t="shared" si="0"/>
        <v>0.7857142857142857</v>
      </c>
      <c r="I10" s="30">
        <f t="shared" si="0"/>
        <v>0.7857142857142857</v>
      </c>
      <c r="J10" s="30">
        <f t="shared" si="0"/>
        <v>0.7857142857142857</v>
      </c>
      <c r="K10" s="30">
        <f t="shared" si="0"/>
        <v>0.7857142857142857</v>
      </c>
      <c r="L10" s="30">
        <f t="shared" si="0"/>
        <v>0.7857142857142857</v>
      </c>
      <c r="M10" s="30">
        <f t="shared" si="0"/>
        <v>0.9285714285714286</v>
      </c>
      <c r="N10" s="30">
        <f t="shared" si="0"/>
        <v>0.7857142857142857</v>
      </c>
      <c r="O10" s="30">
        <f t="shared" si="0"/>
        <v>0.7142857142857143</v>
      </c>
      <c r="P10" s="30">
        <f t="shared" si="0"/>
        <v>0.7142857142857143</v>
      </c>
      <c r="Q10" s="30">
        <f t="shared" si="0"/>
        <v>0.7142857142857143</v>
      </c>
      <c r="R10" s="30">
        <f t="shared" si="0"/>
        <v>0.8571428571428571</v>
      </c>
      <c r="S10" s="30">
        <f t="shared" si="0"/>
        <v>0.5</v>
      </c>
      <c r="T10" s="30">
        <f t="shared" si="0"/>
        <v>0.7142857142857143</v>
      </c>
    </row>
    <row r="11" spans="1:20" x14ac:dyDescent="0.2">
      <c r="A11" s="29" t="s">
        <v>71</v>
      </c>
      <c r="B11" s="31" t="s">
        <v>132</v>
      </c>
      <c r="C11" s="31" t="s">
        <v>132</v>
      </c>
      <c r="D11" s="31" t="s">
        <v>132</v>
      </c>
      <c r="E11" s="31" t="s">
        <v>132</v>
      </c>
      <c r="F11" s="31" t="s">
        <v>132</v>
      </c>
      <c r="G11" s="31" t="s">
        <v>132</v>
      </c>
      <c r="H11" s="31" t="s">
        <v>132</v>
      </c>
      <c r="I11" s="31" t="s">
        <v>132</v>
      </c>
      <c r="J11" s="31" t="s">
        <v>132</v>
      </c>
      <c r="K11" s="31" t="s">
        <v>132</v>
      </c>
      <c r="L11" s="31" t="s">
        <v>132</v>
      </c>
      <c r="M11" s="31" t="s">
        <v>132</v>
      </c>
      <c r="N11" s="31" t="s">
        <v>132</v>
      </c>
      <c r="O11" s="31" t="s">
        <v>132</v>
      </c>
      <c r="P11" s="31" t="s">
        <v>132</v>
      </c>
      <c r="Q11" s="31" t="s">
        <v>132</v>
      </c>
      <c r="R11" s="31" t="s">
        <v>132</v>
      </c>
      <c r="S11" s="32" t="s">
        <v>133</v>
      </c>
      <c r="T11" s="31" t="s">
        <v>132</v>
      </c>
    </row>
    <row r="12" spans="1:20" x14ac:dyDescent="0.2">
      <c r="A12" s="61" t="s">
        <v>72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3"/>
    </row>
    <row r="13" spans="1:20" ht="38.25" x14ac:dyDescent="0.2">
      <c r="A13" s="26" t="s">
        <v>73</v>
      </c>
      <c r="B13" s="27">
        <v>1</v>
      </c>
      <c r="C13" s="27">
        <v>0.5</v>
      </c>
      <c r="D13" s="27">
        <v>0.5</v>
      </c>
      <c r="E13" s="27">
        <v>1</v>
      </c>
      <c r="F13" s="27">
        <v>1</v>
      </c>
      <c r="G13" s="27">
        <v>0.5</v>
      </c>
      <c r="H13" s="27">
        <v>0.5</v>
      </c>
      <c r="I13" s="27">
        <v>0.5</v>
      </c>
      <c r="J13" s="27">
        <v>0.5</v>
      </c>
      <c r="K13" s="27">
        <v>0.5</v>
      </c>
      <c r="L13" s="27">
        <v>0.5</v>
      </c>
      <c r="M13" s="27">
        <v>1</v>
      </c>
      <c r="N13" s="27">
        <v>0.5</v>
      </c>
      <c r="O13" s="27">
        <v>0.5</v>
      </c>
      <c r="P13" s="27">
        <v>0.5</v>
      </c>
      <c r="Q13" s="27">
        <v>0.5</v>
      </c>
      <c r="R13" s="27">
        <v>1</v>
      </c>
      <c r="S13" s="27">
        <v>0.5</v>
      </c>
      <c r="T13" s="27">
        <v>0.5</v>
      </c>
    </row>
    <row r="14" spans="1:20" ht="51" x14ac:dyDescent="0.2">
      <c r="A14" s="26" t="s">
        <v>74</v>
      </c>
      <c r="B14" s="27">
        <v>0.5</v>
      </c>
      <c r="C14" s="27">
        <v>0</v>
      </c>
      <c r="D14" s="27">
        <v>0</v>
      </c>
      <c r="E14" s="27">
        <v>0.5</v>
      </c>
      <c r="F14" s="27">
        <v>0.5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0.5</v>
      </c>
      <c r="N14" s="27">
        <v>0</v>
      </c>
      <c r="O14" s="27">
        <v>0</v>
      </c>
      <c r="P14" s="27">
        <v>0</v>
      </c>
      <c r="Q14" s="27">
        <v>0</v>
      </c>
      <c r="R14" s="27">
        <v>0.5</v>
      </c>
      <c r="S14" s="27">
        <v>0</v>
      </c>
      <c r="T14" s="27">
        <v>0</v>
      </c>
    </row>
    <row r="15" spans="1:20" ht="51" x14ac:dyDescent="0.2">
      <c r="A15" s="26" t="s">
        <v>75</v>
      </c>
      <c r="B15" s="27">
        <v>0.5</v>
      </c>
      <c r="C15" s="27">
        <v>0</v>
      </c>
      <c r="D15" s="27">
        <v>0</v>
      </c>
      <c r="E15" s="27">
        <v>0.5</v>
      </c>
      <c r="F15" s="27">
        <v>0.5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0.5</v>
      </c>
      <c r="N15" s="27">
        <v>0</v>
      </c>
      <c r="O15" s="27">
        <v>0</v>
      </c>
      <c r="P15" s="27">
        <v>0</v>
      </c>
      <c r="Q15" s="27">
        <v>0</v>
      </c>
      <c r="R15" s="27">
        <v>0.5</v>
      </c>
      <c r="S15" s="27">
        <v>0</v>
      </c>
      <c r="T15" s="27">
        <v>0</v>
      </c>
    </row>
    <row r="16" spans="1:20" ht="38.25" x14ac:dyDescent="0.2">
      <c r="A16" s="26" t="s">
        <v>76</v>
      </c>
      <c r="B16" s="27">
        <v>1</v>
      </c>
      <c r="C16" s="27">
        <v>0.5</v>
      </c>
      <c r="D16" s="27">
        <v>0.5</v>
      </c>
      <c r="E16" s="27">
        <v>1</v>
      </c>
      <c r="F16" s="27">
        <v>1</v>
      </c>
      <c r="G16" s="27">
        <v>0.5</v>
      </c>
      <c r="H16" s="27">
        <v>0.5</v>
      </c>
      <c r="I16" s="27">
        <v>0.5</v>
      </c>
      <c r="J16" s="27">
        <v>0.5</v>
      </c>
      <c r="K16" s="27">
        <v>0.5</v>
      </c>
      <c r="L16" s="27">
        <v>0.5</v>
      </c>
      <c r="M16" s="27">
        <v>1</v>
      </c>
      <c r="N16" s="27">
        <v>0.5</v>
      </c>
      <c r="O16" s="27">
        <v>0.5</v>
      </c>
      <c r="P16" s="27">
        <v>0.5</v>
      </c>
      <c r="Q16" s="27">
        <v>0.5</v>
      </c>
      <c r="R16" s="27">
        <v>1</v>
      </c>
      <c r="S16" s="27">
        <v>0</v>
      </c>
      <c r="T16" s="27">
        <v>0.5</v>
      </c>
    </row>
    <row r="17" spans="1:20" ht="25.5" x14ac:dyDescent="0.2">
      <c r="A17" s="26" t="s">
        <v>77</v>
      </c>
      <c r="B17" s="27">
        <v>1</v>
      </c>
      <c r="C17" s="27">
        <v>1</v>
      </c>
      <c r="D17" s="27">
        <v>1</v>
      </c>
      <c r="E17" s="27">
        <v>1</v>
      </c>
      <c r="F17" s="27">
        <v>1</v>
      </c>
      <c r="G17" s="27">
        <v>1</v>
      </c>
      <c r="H17" s="27">
        <v>1</v>
      </c>
      <c r="I17" s="27">
        <v>1</v>
      </c>
      <c r="J17" s="27">
        <v>1</v>
      </c>
      <c r="K17" s="27">
        <v>1</v>
      </c>
      <c r="L17" s="27">
        <v>1</v>
      </c>
      <c r="M17" s="27">
        <v>1</v>
      </c>
      <c r="N17" s="27">
        <v>1</v>
      </c>
      <c r="O17" s="27">
        <v>1</v>
      </c>
      <c r="P17" s="27">
        <v>1</v>
      </c>
      <c r="Q17" s="27">
        <v>1</v>
      </c>
      <c r="R17" s="27">
        <v>1</v>
      </c>
      <c r="S17" s="27">
        <v>1</v>
      </c>
      <c r="T17" s="27">
        <v>1</v>
      </c>
    </row>
    <row r="18" spans="1:20" ht="38.25" x14ac:dyDescent="0.2">
      <c r="A18" s="26" t="s">
        <v>78</v>
      </c>
      <c r="B18" s="27">
        <v>1</v>
      </c>
      <c r="C18" s="27">
        <v>0.5</v>
      </c>
      <c r="D18" s="27">
        <v>0.5</v>
      </c>
      <c r="E18" s="27">
        <v>1</v>
      </c>
      <c r="F18" s="27">
        <v>1</v>
      </c>
      <c r="G18" s="27">
        <v>0.5</v>
      </c>
      <c r="H18" s="27">
        <v>0.5</v>
      </c>
      <c r="I18" s="27">
        <v>0.5</v>
      </c>
      <c r="J18" s="27">
        <v>0.5</v>
      </c>
      <c r="K18" s="27">
        <v>0.5</v>
      </c>
      <c r="L18" s="27">
        <v>0.5</v>
      </c>
      <c r="M18" s="27">
        <v>1</v>
      </c>
      <c r="N18" s="27">
        <v>0.5</v>
      </c>
      <c r="O18" s="27">
        <v>0.5</v>
      </c>
      <c r="P18" s="27">
        <v>0.5</v>
      </c>
      <c r="Q18" s="27">
        <v>0.5</v>
      </c>
      <c r="R18" s="27">
        <v>1</v>
      </c>
      <c r="S18" s="27">
        <v>0</v>
      </c>
      <c r="T18" s="27">
        <v>0.5</v>
      </c>
    </row>
    <row r="19" spans="1:20" x14ac:dyDescent="0.2">
      <c r="A19" s="29" t="s">
        <v>70</v>
      </c>
      <c r="B19" s="30">
        <f>+SUM(B13:B18)/6</f>
        <v>0.83333333333333337</v>
      </c>
      <c r="C19" s="30">
        <f t="shared" ref="C19:T19" si="1">+SUM(C13:C18)/6</f>
        <v>0.41666666666666669</v>
      </c>
      <c r="D19" s="30">
        <f t="shared" si="1"/>
        <v>0.41666666666666669</v>
      </c>
      <c r="E19" s="30">
        <f t="shared" si="1"/>
        <v>0.83333333333333337</v>
      </c>
      <c r="F19" s="30">
        <f t="shared" si="1"/>
        <v>0.83333333333333337</v>
      </c>
      <c r="G19" s="30">
        <f t="shared" si="1"/>
        <v>0.41666666666666669</v>
      </c>
      <c r="H19" s="30">
        <f t="shared" si="1"/>
        <v>0.41666666666666669</v>
      </c>
      <c r="I19" s="30">
        <f t="shared" si="1"/>
        <v>0.41666666666666669</v>
      </c>
      <c r="J19" s="30">
        <f t="shared" si="1"/>
        <v>0.41666666666666669</v>
      </c>
      <c r="K19" s="30">
        <f t="shared" si="1"/>
        <v>0.41666666666666669</v>
      </c>
      <c r="L19" s="30">
        <f t="shared" si="1"/>
        <v>0.41666666666666669</v>
      </c>
      <c r="M19" s="30">
        <f t="shared" si="1"/>
        <v>0.83333333333333337</v>
      </c>
      <c r="N19" s="30">
        <f t="shared" si="1"/>
        <v>0.41666666666666669</v>
      </c>
      <c r="O19" s="30">
        <f t="shared" si="1"/>
        <v>0.41666666666666669</v>
      </c>
      <c r="P19" s="30">
        <f t="shared" si="1"/>
        <v>0.41666666666666669</v>
      </c>
      <c r="Q19" s="30">
        <f t="shared" si="1"/>
        <v>0.41666666666666669</v>
      </c>
      <c r="R19" s="30">
        <f t="shared" si="1"/>
        <v>0.83333333333333337</v>
      </c>
      <c r="S19" s="30">
        <f t="shared" si="1"/>
        <v>0.25</v>
      </c>
      <c r="T19" s="30">
        <f t="shared" si="1"/>
        <v>0.41666666666666669</v>
      </c>
    </row>
    <row r="20" spans="1:20" x14ac:dyDescent="0.2">
      <c r="A20" s="29" t="s">
        <v>71</v>
      </c>
      <c r="B20" s="31" t="s">
        <v>132</v>
      </c>
      <c r="C20" s="32" t="s">
        <v>133</v>
      </c>
      <c r="D20" s="32" t="s">
        <v>133</v>
      </c>
      <c r="E20" s="31" t="s">
        <v>132</v>
      </c>
      <c r="F20" s="31" t="s">
        <v>132</v>
      </c>
      <c r="G20" s="32" t="s">
        <v>133</v>
      </c>
      <c r="H20" s="32" t="s">
        <v>133</v>
      </c>
      <c r="I20" s="32" t="s">
        <v>133</v>
      </c>
      <c r="J20" s="32" t="s">
        <v>133</v>
      </c>
      <c r="K20" s="32" t="s">
        <v>133</v>
      </c>
      <c r="L20" s="32" t="s">
        <v>133</v>
      </c>
      <c r="M20" s="31" t="s">
        <v>132</v>
      </c>
      <c r="N20" s="32" t="s">
        <v>133</v>
      </c>
      <c r="O20" s="32" t="s">
        <v>133</v>
      </c>
      <c r="P20" s="32" t="s">
        <v>133</v>
      </c>
      <c r="Q20" s="32" t="s">
        <v>133</v>
      </c>
      <c r="R20" s="31" t="s">
        <v>132</v>
      </c>
      <c r="S20" s="32" t="s">
        <v>133</v>
      </c>
      <c r="T20" s="32" t="s">
        <v>133</v>
      </c>
    </row>
    <row r="21" spans="1:20" x14ac:dyDescent="0.2">
      <c r="A21" s="61" t="s">
        <v>79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</row>
    <row r="22" spans="1:20" ht="63.75" x14ac:dyDescent="0.2">
      <c r="A22" s="26" t="s">
        <v>80</v>
      </c>
      <c r="B22" s="27">
        <v>0.5</v>
      </c>
      <c r="C22" s="27">
        <v>0.5</v>
      </c>
      <c r="D22" s="27">
        <v>0.5</v>
      </c>
      <c r="E22" s="27">
        <v>0.5</v>
      </c>
      <c r="F22" s="27">
        <v>0.5</v>
      </c>
      <c r="G22" s="27">
        <v>0.5</v>
      </c>
      <c r="H22" s="27">
        <v>0.5</v>
      </c>
      <c r="I22" s="27">
        <v>0.5</v>
      </c>
      <c r="J22" s="27">
        <v>0.5</v>
      </c>
      <c r="K22" s="27">
        <v>0.5</v>
      </c>
      <c r="L22" s="27">
        <v>0.5</v>
      </c>
      <c r="M22" s="27">
        <v>0.5</v>
      </c>
      <c r="N22" s="27">
        <v>0.5</v>
      </c>
      <c r="O22" s="27">
        <v>0.5</v>
      </c>
      <c r="P22" s="27">
        <v>0.5</v>
      </c>
      <c r="Q22" s="27">
        <v>0.5</v>
      </c>
      <c r="R22" s="27">
        <v>0.5</v>
      </c>
      <c r="S22" s="27">
        <v>0.5</v>
      </c>
      <c r="T22" s="27">
        <v>0.5</v>
      </c>
    </row>
    <row r="23" spans="1:20" ht="63.75" x14ac:dyDescent="0.2">
      <c r="A23" s="26" t="s">
        <v>81</v>
      </c>
      <c r="B23" s="27">
        <v>0.5</v>
      </c>
      <c r="C23" s="27">
        <v>0.5</v>
      </c>
      <c r="D23" s="27">
        <v>0.5</v>
      </c>
      <c r="E23" s="27">
        <v>0.5</v>
      </c>
      <c r="F23" s="27">
        <v>0.5</v>
      </c>
      <c r="G23" s="27">
        <v>0.5</v>
      </c>
      <c r="H23" s="27">
        <v>0.5</v>
      </c>
      <c r="I23" s="27">
        <v>0.5</v>
      </c>
      <c r="J23" s="27">
        <v>0.5</v>
      </c>
      <c r="K23" s="27">
        <v>0.5</v>
      </c>
      <c r="L23" s="27">
        <v>0.5</v>
      </c>
      <c r="M23" s="27">
        <v>0.5</v>
      </c>
      <c r="N23" s="27">
        <v>0.5</v>
      </c>
      <c r="O23" s="27">
        <v>0.5</v>
      </c>
      <c r="P23" s="27">
        <v>0.5</v>
      </c>
      <c r="Q23" s="27">
        <v>0.5</v>
      </c>
      <c r="R23" s="27">
        <v>0.5</v>
      </c>
      <c r="S23" s="27">
        <v>0.5</v>
      </c>
      <c r="T23" s="27">
        <v>0.5</v>
      </c>
    </row>
    <row r="24" spans="1:20" ht="51" x14ac:dyDescent="0.2">
      <c r="A24" s="26" t="s">
        <v>82</v>
      </c>
      <c r="B24" s="27">
        <v>1</v>
      </c>
      <c r="C24" s="27">
        <v>1</v>
      </c>
      <c r="D24" s="27">
        <v>1</v>
      </c>
      <c r="E24" s="27">
        <v>1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7">
        <v>1</v>
      </c>
      <c r="L24" s="27">
        <v>1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7">
        <v>1</v>
      </c>
      <c r="S24" s="27">
        <v>1</v>
      </c>
      <c r="T24" s="27">
        <v>1</v>
      </c>
    </row>
    <row r="25" spans="1:20" ht="51" x14ac:dyDescent="0.2">
      <c r="A25" s="26" t="s">
        <v>83</v>
      </c>
      <c r="B25" s="27">
        <v>0.5</v>
      </c>
      <c r="C25" s="27">
        <v>0</v>
      </c>
      <c r="D25" s="27">
        <v>0.5</v>
      </c>
      <c r="E25" s="27">
        <v>1</v>
      </c>
      <c r="F25" s="27">
        <v>0.5</v>
      </c>
      <c r="G25" s="27">
        <v>0.5</v>
      </c>
      <c r="H25" s="27">
        <v>0.5</v>
      </c>
      <c r="I25" s="27">
        <v>1</v>
      </c>
      <c r="J25" s="27">
        <v>0.5</v>
      </c>
      <c r="K25" s="27">
        <v>0.5</v>
      </c>
      <c r="L25" s="27">
        <v>1</v>
      </c>
      <c r="M25" s="27">
        <v>1</v>
      </c>
      <c r="N25" s="27">
        <v>1</v>
      </c>
      <c r="O25" s="27">
        <v>0.5</v>
      </c>
      <c r="P25" s="27">
        <v>1</v>
      </c>
      <c r="Q25" s="27">
        <v>0.5</v>
      </c>
      <c r="R25" s="27">
        <v>0.5</v>
      </c>
      <c r="S25" s="27">
        <v>0</v>
      </c>
      <c r="T25" s="27">
        <v>0.5</v>
      </c>
    </row>
    <row r="26" spans="1:20" ht="25.5" x14ac:dyDescent="0.2">
      <c r="A26" s="26" t="s">
        <v>84</v>
      </c>
      <c r="B26" s="27">
        <v>1</v>
      </c>
      <c r="C26" s="27">
        <v>0.5</v>
      </c>
      <c r="D26" s="27">
        <v>0.5</v>
      </c>
      <c r="E26" s="27">
        <v>1</v>
      </c>
      <c r="F26" s="27">
        <v>1</v>
      </c>
      <c r="G26" s="27">
        <v>1</v>
      </c>
      <c r="H26" s="27">
        <v>1</v>
      </c>
      <c r="I26" s="27">
        <v>1</v>
      </c>
      <c r="J26" s="27">
        <v>1</v>
      </c>
      <c r="K26" s="27">
        <v>1</v>
      </c>
      <c r="L26" s="27">
        <v>1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7">
        <v>1</v>
      </c>
      <c r="S26" s="27">
        <v>1</v>
      </c>
      <c r="T26" s="27">
        <v>1</v>
      </c>
    </row>
    <row r="27" spans="1:20" x14ac:dyDescent="0.2">
      <c r="A27" s="29" t="s">
        <v>70</v>
      </c>
      <c r="B27" s="37">
        <f>+SUM(B22:B26)/5</f>
        <v>0.7</v>
      </c>
      <c r="C27" s="37">
        <f t="shared" ref="C27:T27" si="2">+SUM(C22:C26)/5</f>
        <v>0.5</v>
      </c>
      <c r="D27" s="37">
        <f t="shared" si="2"/>
        <v>0.6</v>
      </c>
      <c r="E27" s="37">
        <f t="shared" si="2"/>
        <v>0.8</v>
      </c>
      <c r="F27" s="37">
        <f t="shared" si="2"/>
        <v>0.7</v>
      </c>
      <c r="G27" s="37">
        <f t="shared" si="2"/>
        <v>0.7</v>
      </c>
      <c r="H27" s="37">
        <f t="shared" si="2"/>
        <v>0.7</v>
      </c>
      <c r="I27" s="37">
        <f t="shared" si="2"/>
        <v>0.8</v>
      </c>
      <c r="J27" s="37">
        <f t="shared" si="2"/>
        <v>0.7</v>
      </c>
      <c r="K27" s="37">
        <f t="shared" si="2"/>
        <v>0.7</v>
      </c>
      <c r="L27" s="37">
        <f t="shared" si="2"/>
        <v>0.8</v>
      </c>
      <c r="M27" s="37">
        <f t="shared" si="2"/>
        <v>0.8</v>
      </c>
      <c r="N27" s="37">
        <f t="shared" si="2"/>
        <v>0.8</v>
      </c>
      <c r="O27" s="37">
        <f t="shared" si="2"/>
        <v>0.7</v>
      </c>
      <c r="P27" s="37">
        <f t="shared" si="2"/>
        <v>0.8</v>
      </c>
      <c r="Q27" s="37">
        <f t="shared" si="2"/>
        <v>0.7</v>
      </c>
      <c r="R27" s="37">
        <f t="shared" si="2"/>
        <v>0.7</v>
      </c>
      <c r="S27" s="37">
        <f t="shared" si="2"/>
        <v>0.6</v>
      </c>
      <c r="T27" s="37">
        <f t="shared" si="2"/>
        <v>0.7</v>
      </c>
    </row>
    <row r="28" spans="1:20" x14ac:dyDescent="0.2">
      <c r="A28" s="29" t="s">
        <v>71</v>
      </c>
      <c r="B28" s="38" t="s">
        <v>132</v>
      </c>
      <c r="C28" s="39" t="s">
        <v>133</v>
      </c>
      <c r="D28" s="39" t="s">
        <v>133</v>
      </c>
      <c r="E28" s="38" t="s">
        <v>132</v>
      </c>
      <c r="F28" s="38" t="s">
        <v>132</v>
      </c>
      <c r="G28" s="38" t="s">
        <v>132</v>
      </c>
      <c r="H28" s="38" t="s">
        <v>132</v>
      </c>
      <c r="I28" s="38" t="s">
        <v>132</v>
      </c>
      <c r="J28" s="38" t="s">
        <v>132</v>
      </c>
      <c r="K28" s="38" t="s">
        <v>132</v>
      </c>
      <c r="L28" s="38" t="s">
        <v>132</v>
      </c>
      <c r="M28" s="38" t="s">
        <v>132</v>
      </c>
      <c r="N28" s="38" t="s">
        <v>132</v>
      </c>
      <c r="O28" s="38" t="s">
        <v>132</v>
      </c>
      <c r="P28" s="38" t="s">
        <v>132</v>
      </c>
      <c r="Q28" s="38" t="s">
        <v>132</v>
      </c>
      <c r="R28" s="38" t="s">
        <v>132</v>
      </c>
      <c r="S28" s="39" t="s">
        <v>133</v>
      </c>
      <c r="T28" s="38" t="s">
        <v>132</v>
      </c>
    </row>
    <row r="29" spans="1:20" x14ac:dyDescent="0.2">
      <c r="A29" s="29" t="s">
        <v>85</v>
      </c>
      <c r="B29" s="37">
        <f>+B10+B19+B27</f>
        <v>2.461904761904762</v>
      </c>
      <c r="C29" s="37">
        <f t="shared" ref="C29:T29" si="3">+C10+C19+C27</f>
        <v>1.7023809523809523</v>
      </c>
      <c r="D29" s="37">
        <f t="shared" si="3"/>
        <v>1.8023809523809522</v>
      </c>
      <c r="E29" s="37">
        <f t="shared" si="3"/>
        <v>2.5619047619047617</v>
      </c>
      <c r="F29" s="37">
        <f t="shared" si="3"/>
        <v>2.461904761904762</v>
      </c>
      <c r="G29" s="37">
        <f t="shared" si="3"/>
        <v>1.9023809523809523</v>
      </c>
      <c r="H29" s="37">
        <f t="shared" si="3"/>
        <v>1.9023809523809523</v>
      </c>
      <c r="I29" s="37">
        <f t="shared" si="3"/>
        <v>2.0023809523809524</v>
      </c>
      <c r="J29" s="37">
        <f t="shared" si="3"/>
        <v>1.9023809523809523</v>
      </c>
      <c r="K29" s="37">
        <f t="shared" si="3"/>
        <v>1.9023809523809523</v>
      </c>
      <c r="L29" s="37">
        <f t="shared" si="3"/>
        <v>2.0023809523809524</v>
      </c>
      <c r="M29" s="37">
        <f t="shared" si="3"/>
        <v>2.5619047619047617</v>
      </c>
      <c r="N29" s="37">
        <f t="shared" si="3"/>
        <v>2.0023809523809524</v>
      </c>
      <c r="O29" s="37">
        <f t="shared" si="3"/>
        <v>1.8309523809523809</v>
      </c>
      <c r="P29" s="37">
        <f t="shared" si="3"/>
        <v>1.930952380952381</v>
      </c>
      <c r="Q29" s="37">
        <f t="shared" si="3"/>
        <v>1.8309523809523809</v>
      </c>
      <c r="R29" s="37">
        <f t="shared" si="3"/>
        <v>2.3904761904761904</v>
      </c>
      <c r="S29" s="37">
        <f t="shared" si="3"/>
        <v>1.35</v>
      </c>
      <c r="T29" s="37">
        <f t="shared" si="3"/>
        <v>1.8309523809523809</v>
      </c>
    </row>
    <row r="30" spans="1:20" ht="38.25" x14ac:dyDescent="0.2">
      <c r="A30" s="29" t="s">
        <v>86</v>
      </c>
      <c r="B30" s="38" t="s">
        <v>134</v>
      </c>
      <c r="C30" s="39" t="s">
        <v>135</v>
      </c>
      <c r="D30" s="39" t="s">
        <v>135</v>
      </c>
      <c r="E30" s="38" t="s">
        <v>134</v>
      </c>
      <c r="F30" s="38" t="s">
        <v>134</v>
      </c>
      <c r="G30" s="39" t="s">
        <v>135</v>
      </c>
      <c r="H30" s="39" t="s">
        <v>135</v>
      </c>
      <c r="I30" s="38" t="s">
        <v>134</v>
      </c>
      <c r="J30" s="39" t="s">
        <v>135</v>
      </c>
      <c r="K30" s="39" t="s">
        <v>135</v>
      </c>
      <c r="L30" s="38" t="s">
        <v>134</v>
      </c>
      <c r="M30" s="38" t="s">
        <v>134</v>
      </c>
      <c r="N30" s="38" t="s">
        <v>134</v>
      </c>
      <c r="O30" s="39" t="s">
        <v>135</v>
      </c>
      <c r="P30" s="39" t="s">
        <v>135</v>
      </c>
      <c r="Q30" s="39" t="s">
        <v>135</v>
      </c>
      <c r="R30" s="38" t="s">
        <v>134</v>
      </c>
      <c r="S30" s="39" t="s">
        <v>135</v>
      </c>
      <c r="T30" s="39" t="s">
        <v>135</v>
      </c>
    </row>
  </sheetData>
  <mergeCells count="3">
    <mergeCell ref="A2:T2"/>
    <mergeCell ref="A12:T12"/>
    <mergeCell ref="A21:T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827FC-AD8F-435B-9AAB-E1A6C290E741}">
  <dimension ref="A1:T38"/>
  <sheetViews>
    <sheetView zoomScale="90" zoomScaleNormal="90" workbookViewId="0">
      <pane xSplit="13" ySplit="6" topLeftCell="N29" activePane="bottomRight" state="frozen"/>
      <selection pane="topRight" activeCell="N1" sqref="N1"/>
      <selection pane="bottomLeft" activeCell="A7" sqref="A7"/>
      <selection pane="bottomRight" sqref="A1:T38"/>
    </sheetView>
  </sheetViews>
  <sheetFormatPr baseColWidth="10" defaultColWidth="10.85546875" defaultRowHeight="12.75" x14ac:dyDescent="0.2"/>
  <cols>
    <col min="1" max="1" width="40.5703125" style="25" customWidth="1"/>
    <col min="2" max="20" width="7.140625" style="25" bestFit="1" customWidth="1"/>
    <col min="21" max="16384" width="10.85546875" style="25"/>
  </cols>
  <sheetData>
    <row r="1" spans="1:20" ht="108" customHeight="1" thickBot="1" x14ac:dyDescent="0.25">
      <c r="A1" s="23" t="s">
        <v>49</v>
      </c>
      <c r="B1" s="34" t="s">
        <v>50</v>
      </c>
      <c r="C1" s="24" t="s">
        <v>10</v>
      </c>
      <c r="D1" s="34" t="s">
        <v>51</v>
      </c>
      <c r="E1" s="24" t="s">
        <v>52</v>
      </c>
      <c r="F1" s="24" t="s">
        <v>53</v>
      </c>
      <c r="G1" s="24" t="s">
        <v>54</v>
      </c>
      <c r="H1" s="24" t="s">
        <v>18</v>
      </c>
      <c r="I1" s="34" t="s">
        <v>55</v>
      </c>
      <c r="J1" s="34" t="s">
        <v>21</v>
      </c>
      <c r="K1" s="34" t="s">
        <v>56</v>
      </c>
      <c r="L1" s="34" t="s">
        <v>57</v>
      </c>
      <c r="M1" s="34" t="s">
        <v>58</v>
      </c>
      <c r="N1" s="24" t="s">
        <v>28</v>
      </c>
      <c r="O1" s="24" t="s">
        <v>30</v>
      </c>
      <c r="P1" s="24" t="s">
        <v>59</v>
      </c>
      <c r="Q1" s="34" t="s">
        <v>60</v>
      </c>
      <c r="R1" s="34" t="s">
        <v>61</v>
      </c>
      <c r="S1" s="34" t="s">
        <v>33</v>
      </c>
      <c r="T1" s="35" t="s">
        <v>34</v>
      </c>
    </row>
    <row r="2" spans="1:20" x14ac:dyDescent="0.2">
      <c r="A2" s="64" t="s">
        <v>87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25.5" x14ac:dyDescent="0.2">
      <c r="A3" s="26" t="s">
        <v>88</v>
      </c>
      <c r="B3" s="27">
        <v>0</v>
      </c>
      <c r="C3" s="27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</row>
    <row r="4" spans="1:20" x14ac:dyDescent="0.2">
      <c r="A4" s="27" t="s">
        <v>89</v>
      </c>
      <c r="B4" s="27">
        <v>1</v>
      </c>
      <c r="C4" s="27">
        <v>1</v>
      </c>
      <c r="D4" s="27">
        <v>1</v>
      </c>
      <c r="E4" s="27">
        <v>1</v>
      </c>
      <c r="F4" s="27">
        <v>1</v>
      </c>
      <c r="G4" s="27">
        <v>1</v>
      </c>
      <c r="H4" s="27">
        <v>1</v>
      </c>
      <c r="I4" s="27">
        <v>1</v>
      </c>
      <c r="J4" s="27">
        <v>1</v>
      </c>
      <c r="K4" s="27">
        <v>1</v>
      </c>
      <c r="L4" s="27">
        <v>1</v>
      </c>
      <c r="M4" s="27">
        <v>1</v>
      </c>
      <c r="N4" s="27">
        <v>1</v>
      </c>
      <c r="O4" s="27">
        <v>1</v>
      </c>
      <c r="P4" s="27">
        <v>1</v>
      </c>
      <c r="Q4" s="27">
        <v>1</v>
      </c>
      <c r="R4" s="27">
        <v>1</v>
      </c>
      <c r="S4" s="27">
        <v>1</v>
      </c>
      <c r="T4" s="27">
        <v>1</v>
      </c>
    </row>
    <row r="5" spans="1:20" ht="38.25" x14ac:dyDescent="0.2">
      <c r="A5" s="26" t="s">
        <v>90</v>
      </c>
      <c r="B5" s="27">
        <v>1</v>
      </c>
      <c r="C5" s="27">
        <v>1</v>
      </c>
      <c r="D5" s="27">
        <v>1</v>
      </c>
      <c r="E5" s="27">
        <v>1</v>
      </c>
      <c r="F5" s="27">
        <v>1</v>
      </c>
      <c r="G5" s="27">
        <v>1</v>
      </c>
      <c r="H5" s="27">
        <v>1</v>
      </c>
      <c r="I5" s="27">
        <v>1</v>
      </c>
      <c r="J5" s="27">
        <v>1</v>
      </c>
      <c r="K5" s="27">
        <v>1</v>
      </c>
      <c r="L5" s="27">
        <v>1</v>
      </c>
      <c r="M5" s="27">
        <v>1</v>
      </c>
      <c r="N5" s="27">
        <v>1</v>
      </c>
      <c r="O5" s="27">
        <v>1</v>
      </c>
      <c r="P5" s="27">
        <v>1</v>
      </c>
      <c r="Q5" s="27">
        <v>1</v>
      </c>
      <c r="R5" s="27">
        <v>1</v>
      </c>
      <c r="S5" s="27">
        <v>1</v>
      </c>
      <c r="T5" s="27">
        <v>1</v>
      </c>
    </row>
    <row r="6" spans="1:20" ht="25.5" x14ac:dyDescent="0.2">
      <c r="A6" s="26" t="s">
        <v>91</v>
      </c>
      <c r="B6" s="27">
        <v>1</v>
      </c>
      <c r="C6" s="27">
        <v>1</v>
      </c>
      <c r="D6" s="27">
        <v>1</v>
      </c>
      <c r="E6" s="27">
        <v>1</v>
      </c>
      <c r="F6" s="27">
        <v>1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27">
        <v>1</v>
      </c>
      <c r="N6" s="27">
        <v>1</v>
      </c>
      <c r="O6" s="27">
        <v>1</v>
      </c>
      <c r="P6" s="27">
        <v>1</v>
      </c>
      <c r="Q6" s="27">
        <v>1</v>
      </c>
      <c r="R6" s="27">
        <v>1</v>
      </c>
      <c r="S6" s="27">
        <v>1</v>
      </c>
      <c r="T6" s="27">
        <v>1</v>
      </c>
    </row>
    <row r="7" spans="1:20" x14ac:dyDescent="0.2">
      <c r="A7" s="27" t="s">
        <v>92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</row>
    <row r="8" spans="1:20" x14ac:dyDescent="0.2">
      <c r="A8" s="27" t="s">
        <v>93</v>
      </c>
      <c r="B8" s="27">
        <v>1</v>
      </c>
      <c r="C8" s="27">
        <v>1</v>
      </c>
      <c r="D8" s="27">
        <v>1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1</v>
      </c>
      <c r="P8" s="27">
        <v>1</v>
      </c>
      <c r="Q8" s="27">
        <v>1</v>
      </c>
      <c r="R8" s="27">
        <v>1</v>
      </c>
      <c r="S8" s="27">
        <v>1</v>
      </c>
      <c r="T8" s="27">
        <v>1</v>
      </c>
    </row>
    <row r="9" spans="1:20" x14ac:dyDescent="0.2">
      <c r="A9" s="27" t="s">
        <v>94</v>
      </c>
      <c r="B9" s="27">
        <v>1</v>
      </c>
      <c r="C9" s="27">
        <v>1</v>
      </c>
      <c r="D9" s="27">
        <v>1</v>
      </c>
      <c r="E9" s="27">
        <v>1</v>
      </c>
      <c r="F9" s="27">
        <v>1</v>
      </c>
      <c r="G9" s="27">
        <v>1</v>
      </c>
      <c r="H9" s="27">
        <v>1</v>
      </c>
      <c r="I9" s="27">
        <v>1</v>
      </c>
      <c r="J9" s="27">
        <v>1</v>
      </c>
      <c r="K9" s="27">
        <v>1</v>
      </c>
      <c r="L9" s="27">
        <v>1</v>
      </c>
      <c r="M9" s="27">
        <v>1</v>
      </c>
      <c r="N9" s="27">
        <v>1</v>
      </c>
      <c r="O9" s="27">
        <v>1</v>
      </c>
      <c r="P9" s="27">
        <v>1</v>
      </c>
      <c r="Q9" s="27">
        <v>1</v>
      </c>
      <c r="R9" s="27">
        <v>1</v>
      </c>
      <c r="S9" s="27">
        <v>1</v>
      </c>
      <c r="T9" s="27">
        <v>1</v>
      </c>
    </row>
    <row r="10" spans="1:20" ht="25.5" x14ac:dyDescent="0.2">
      <c r="A10" s="26" t="s">
        <v>95</v>
      </c>
      <c r="B10" s="27">
        <v>0.5</v>
      </c>
      <c r="C10" s="27">
        <v>0.5</v>
      </c>
      <c r="D10" s="27">
        <v>0.5</v>
      </c>
      <c r="E10" s="27">
        <v>0.5</v>
      </c>
      <c r="F10" s="27">
        <v>0.5</v>
      </c>
      <c r="G10" s="27">
        <v>0.5</v>
      </c>
      <c r="H10" s="27">
        <v>0.5</v>
      </c>
      <c r="I10" s="27">
        <v>0.5</v>
      </c>
      <c r="J10" s="27">
        <v>0.5</v>
      </c>
      <c r="K10" s="27">
        <v>0.5</v>
      </c>
      <c r="L10" s="28">
        <v>0.5</v>
      </c>
      <c r="M10" s="28">
        <v>0.5</v>
      </c>
      <c r="N10" s="28">
        <v>0.5</v>
      </c>
      <c r="O10" s="27">
        <v>0.5</v>
      </c>
      <c r="P10" s="27">
        <v>0.5</v>
      </c>
      <c r="Q10" s="27">
        <v>0.5</v>
      </c>
      <c r="R10" s="27">
        <v>0.5</v>
      </c>
      <c r="S10" s="27">
        <v>0.5</v>
      </c>
      <c r="T10" s="27">
        <v>0.5</v>
      </c>
    </row>
    <row r="11" spans="1:20" x14ac:dyDescent="0.2">
      <c r="A11" s="29" t="s">
        <v>70</v>
      </c>
      <c r="B11" s="30">
        <f>+SUM(B3:B10)/8</f>
        <v>0.6875</v>
      </c>
      <c r="C11" s="30">
        <f t="shared" ref="C11:T11" si="0">+SUM(C3:C10)/8</f>
        <v>0.6875</v>
      </c>
      <c r="D11" s="30">
        <f t="shared" si="0"/>
        <v>0.6875</v>
      </c>
      <c r="E11" s="30">
        <f t="shared" si="0"/>
        <v>0.6875</v>
      </c>
      <c r="F11" s="30">
        <f t="shared" si="0"/>
        <v>0.6875</v>
      </c>
      <c r="G11" s="30">
        <f t="shared" si="0"/>
        <v>0.6875</v>
      </c>
      <c r="H11" s="30">
        <f t="shared" si="0"/>
        <v>0.6875</v>
      </c>
      <c r="I11" s="30">
        <f t="shared" si="0"/>
        <v>0.6875</v>
      </c>
      <c r="J11" s="30">
        <f t="shared" si="0"/>
        <v>0.6875</v>
      </c>
      <c r="K11" s="30">
        <f t="shared" si="0"/>
        <v>0.6875</v>
      </c>
      <c r="L11" s="30">
        <f t="shared" si="0"/>
        <v>0.6875</v>
      </c>
      <c r="M11" s="30">
        <f t="shared" si="0"/>
        <v>0.6875</v>
      </c>
      <c r="N11" s="30">
        <f t="shared" si="0"/>
        <v>0.6875</v>
      </c>
      <c r="O11" s="30">
        <f t="shared" si="0"/>
        <v>0.6875</v>
      </c>
      <c r="P11" s="30">
        <f t="shared" si="0"/>
        <v>0.6875</v>
      </c>
      <c r="Q11" s="30">
        <f t="shared" si="0"/>
        <v>0.6875</v>
      </c>
      <c r="R11" s="30">
        <f t="shared" si="0"/>
        <v>0.6875</v>
      </c>
      <c r="S11" s="30">
        <f t="shared" si="0"/>
        <v>0.6875</v>
      </c>
      <c r="T11" s="30">
        <f t="shared" si="0"/>
        <v>0.6875</v>
      </c>
    </row>
    <row r="12" spans="1:20" x14ac:dyDescent="0.2">
      <c r="A12" s="29" t="s">
        <v>71</v>
      </c>
      <c r="B12" s="31" t="s">
        <v>132</v>
      </c>
      <c r="C12" s="31" t="s">
        <v>132</v>
      </c>
      <c r="D12" s="31" t="s">
        <v>132</v>
      </c>
      <c r="E12" s="31" t="s">
        <v>132</v>
      </c>
      <c r="F12" s="31" t="s">
        <v>132</v>
      </c>
      <c r="G12" s="31" t="s">
        <v>132</v>
      </c>
      <c r="H12" s="31" t="s">
        <v>132</v>
      </c>
      <c r="I12" s="31" t="s">
        <v>132</v>
      </c>
      <c r="J12" s="31" t="s">
        <v>132</v>
      </c>
      <c r="K12" s="31" t="s">
        <v>132</v>
      </c>
      <c r="L12" s="31" t="s">
        <v>132</v>
      </c>
      <c r="M12" s="31" t="s">
        <v>132</v>
      </c>
      <c r="N12" s="31" t="s">
        <v>132</v>
      </c>
      <c r="O12" s="31" t="s">
        <v>132</v>
      </c>
      <c r="P12" s="31" t="s">
        <v>132</v>
      </c>
      <c r="Q12" s="31" t="s">
        <v>132</v>
      </c>
      <c r="R12" s="31" t="s">
        <v>132</v>
      </c>
      <c r="S12" s="31" t="s">
        <v>132</v>
      </c>
      <c r="T12" s="31" t="s">
        <v>132</v>
      </c>
    </row>
    <row r="13" spans="1:20" x14ac:dyDescent="0.2">
      <c r="A13" s="65" t="s">
        <v>96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</row>
    <row r="14" spans="1:20" x14ac:dyDescent="0.2">
      <c r="A14" s="27" t="s">
        <v>97</v>
      </c>
      <c r="B14" s="27">
        <v>0.5</v>
      </c>
      <c r="C14" s="27">
        <v>0.5</v>
      </c>
      <c r="D14" s="27">
        <v>0.5</v>
      </c>
      <c r="E14" s="27">
        <v>0.5</v>
      </c>
      <c r="F14" s="27">
        <v>0.5</v>
      </c>
      <c r="G14" s="27">
        <v>0.5</v>
      </c>
      <c r="H14" s="27">
        <v>0.5</v>
      </c>
      <c r="I14" s="27">
        <v>0.5</v>
      </c>
      <c r="J14" s="27">
        <v>0.5</v>
      </c>
      <c r="K14" s="27">
        <v>0.5</v>
      </c>
      <c r="L14" s="27">
        <v>0.5</v>
      </c>
      <c r="M14" s="27">
        <v>0.5</v>
      </c>
      <c r="N14" s="27">
        <v>0.5</v>
      </c>
      <c r="O14" s="27">
        <v>0.5</v>
      </c>
      <c r="P14" s="27">
        <v>0.5</v>
      </c>
      <c r="Q14" s="27">
        <v>0.5</v>
      </c>
      <c r="R14" s="27">
        <v>0.5</v>
      </c>
      <c r="S14" s="27">
        <v>0.5</v>
      </c>
      <c r="T14" s="27">
        <v>0.5</v>
      </c>
    </row>
    <row r="15" spans="1:20" ht="25.5" x14ac:dyDescent="0.2">
      <c r="A15" s="26" t="s">
        <v>98</v>
      </c>
      <c r="B15" s="27">
        <v>1</v>
      </c>
      <c r="C15" s="27">
        <v>1</v>
      </c>
      <c r="D15" s="27">
        <v>1</v>
      </c>
      <c r="E15" s="27">
        <v>1</v>
      </c>
      <c r="F15" s="27">
        <v>1</v>
      </c>
      <c r="G15" s="27">
        <v>1</v>
      </c>
      <c r="H15" s="27">
        <v>1</v>
      </c>
      <c r="I15" s="27">
        <v>1</v>
      </c>
      <c r="J15" s="27">
        <v>1</v>
      </c>
      <c r="K15" s="27">
        <v>1</v>
      </c>
      <c r="L15" s="27">
        <v>1</v>
      </c>
      <c r="M15" s="27">
        <v>1</v>
      </c>
      <c r="N15" s="27">
        <v>1</v>
      </c>
      <c r="O15" s="27">
        <v>1</v>
      </c>
      <c r="P15" s="27">
        <v>1</v>
      </c>
      <c r="Q15" s="27">
        <v>1</v>
      </c>
      <c r="R15" s="27">
        <v>1</v>
      </c>
      <c r="S15" s="27">
        <v>1</v>
      </c>
      <c r="T15" s="27">
        <v>1</v>
      </c>
    </row>
    <row r="16" spans="1:20" x14ac:dyDescent="0.2">
      <c r="A16" s="27" t="s">
        <v>92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</row>
    <row r="17" spans="1:20" ht="25.5" x14ac:dyDescent="0.2">
      <c r="A17" s="26" t="s">
        <v>99</v>
      </c>
      <c r="B17" s="27">
        <v>0.5</v>
      </c>
      <c r="C17" s="27">
        <v>0.5</v>
      </c>
      <c r="D17" s="27">
        <v>0.5</v>
      </c>
      <c r="E17" s="27">
        <v>0.5</v>
      </c>
      <c r="F17" s="27">
        <v>0.5</v>
      </c>
      <c r="G17" s="27">
        <v>0.5</v>
      </c>
      <c r="H17" s="27">
        <v>0.5</v>
      </c>
      <c r="I17" s="27">
        <v>0.5</v>
      </c>
      <c r="J17" s="27">
        <v>0.5</v>
      </c>
      <c r="K17" s="27">
        <v>0.5</v>
      </c>
      <c r="L17" s="27">
        <v>0.5</v>
      </c>
      <c r="M17" s="27">
        <v>0.5</v>
      </c>
      <c r="N17" s="27">
        <v>0.5</v>
      </c>
      <c r="O17" s="27">
        <v>0.5</v>
      </c>
      <c r="P17" s="27">
        <v>0.5</v>
      </c>
      <c r="Q17" s="27">
        <v>0.5</v>
      </c>
      <c r="R17" s="27">
        <v>0.5</v>
      </c>
      <c r="S17" s="27">
        <v>0.5</v>
      </c>
      <c r="T17" s="27">
        <v>0.5</v>
      </c>
    </row>
    <row r="18" spans="1:20" x14ac:dyDescent="0.2">
      <c r="A18" s="27" t="s">
        <v>94</v>
      </c>
      <c r="B18" s="27">
        <v>1</v>
      </c>
      <c r="C18" s="27">
        <v>1</v>
      </c>
      <c r="D18" s="27">
        <v>1</v>
      </c>
      <c r="E18" s="27">
        <v>1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7">
        <v>1</v>
      </c>
      <c r="L18" s="27">
        <v>1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7">
        <v>1</v>
      </c>
      <c r="S18" s="27">
        <v>1</v>
      </c>
      <c r="T18" s="27">
        <v>1</v>
      </c>
    </row>
    <row r="19" spans="1:20" ht="25.5" x14ac:dyDescent="0.2">
      <c r="A19" s="26" t="s">
        <v>95</v>
      </c>
      <c r="B19" s="27">
        <v>0.5</v>
      </c>
      <c r="C19" s="27">
        <v>0.5</v>
      </c>
      <c r="D19" s="27">
        <v>0.5</v>
      </c>
      <c r="E19" s="27">
        <v>0.5</v>
      </c>
      <c r="F19" s="27">
        <v>0.5</v>
      </c>
      <c r="G19" s="27">
        <v>0.5</v>
      </c>
      <c r="H19" s="27">
        <v>0.5</v>
      </c>
      <c r="I19" s="27">
        <v>0.5</v>
      </c>
      <c r="J19" s="27">
        <v>0.5</v>
      </c>
      <c r="K19" s="27">
        <v>0.5</v>
      </c>
      <c r="L19" s="27">
        <v>0.5</v>
      </c>
      <c r="M19" s="27">
        <v>0.5</v>
      </c>
      <c r="N19" s="27">
        <v>0.5</v>
      </c>
      <c r="O19" s="27">
        <v>0.5</v>
      </c>
      <c r="P19" s="27">
        <v>0.5</v>
      </c>
      <c r="Q19" s="27">
        <v>0.5</v>
      </c>
      <c r="R19" s="27">
        <v>0.5</v>
      </c>
      <c r="S19" s="27">
        <v>0.5</v>
      </c>
      <c r="T19" s="27">
        <v>0.5</v>
      </c>
    </row>
    <row r="20" spans="1:20" ht="38.25" x14ac:dyDescent="0.2">
      <c r="A20" s="26" t="s">
        <v>100</v>
      </c>
      <c r="B20" s="27">
        <v>0.5</v>
      </c>
      <c r="C20" s="27">
        <v>0.5</v>
      </c>
      <c r="D20" s="27">
        <v>0.5</v>
      </c>
      <c r="E20" s="27">
        <v>0.5</v>
      </c>
      <c r="F20" s="27">
        <v>0.5</v>
      </c>
      <c r="G20" s="27">
        <v>0.5</v>
      </c>
      <c r="H20" s="27">
        <v>0.5</v>
      </c>
      <c r="I20" s="27">
        <v>0.5</v>
      </c>
      <c r="J20" s="27">
        <v>0.5</v>
      </c>
      <c r="K20" s="27">
        <v>0.5</v>
      </c>
      <c r="L20" s="27">
        <v>0.5</v>
      </c>
      <c r="M20" s="27">
        <v>0.5</v>
      </c>
      <c r="N20" s="27">
        <v>0.5</v>
      </c>
      <c r="O20" s="27">
        <v>0.5</v>
      </c>
      <c r="P20" s="27">
        <v>0.5</v>
      </c>
      <c r="Q20" s="27">
        <v>0.5</v>
      </c>
      <c r="R20" s="27">
        <v>0.5</v>
      </c>
      <c r="S20" s="27">
        <v>0.5</v>
      </c>
      <c r="T20" s="27">
        <v>0.5</v>
      </c>
    </row>
    <row r="21" spans="1:20" ht="25.5" x14ac:dyDescent="0.2">
      <c r="A21" s="26" t="s">
        <v>101</v>
      </c>
      <c r="B21" s="27">
        <v>1</v>
      </c>
      <c r="C21" s="27">
        <v>1</v>
      </c>
      <c r="D21" s="27">
        <v>1</v>
      </c>
      <c r="E21" s="27">
        <v>1</v>
      </c>
      <c r="F21" s="27">
        <v>1</v>
      </c>
      <c r="G21" s="27">
        <v>1</v>
      </c>
      <c r="H21" s="27">
        <v>1</v>
      </c>
      <c r="I21" s="27">
        <v>1</v>
      </c>
      <c r="J21" s="27">
        <v>1</v>
      </c>
      <c r="K21" s="27">
        <v>1</v>
      </c>
      <c r="L21" s="27">
        <v>1</v>
      </c>
      <c r="M21" s="27">
        <v>1</v>
      </c>
      <c r="N21" s="27">
        <v>1</v>
      </c>
      <c r="O21" s="27">
        <v>1</v>
      </c>
      <c r="P21" s="27">
        <v>1</v>
      </c>
      <c r="Q21" s="27">
        <v>1</v>
      </c>
      <c r="R21" s="27">
        <v>1</v>
      </c>
      <c r="S21" s="27">
        <v>1</v>
      </c>
      <c r="T21" s="27">
        <v>1</v>
      </c>
    </row>
    <row r="22" spans="1:20" ht="51" x14ac:dyDescent="0.2">
      <c r="A22" s="26" t="s">
        <v>102</v>
      </c>
      <c r="B22" s="27">
        <v>0.5</v>
      </c>
      <c r="C22" s="27">
        <v>0.5</v>
      </c>
      <c r="D22" s="27">
        <v>0.5</v>
      </c>
      <c r="E22" s="27">
        <v>0.5</v>
      </c>
      <c r="F22" s="27">
        <v>0.5</v>
      </c>
      <c r="G22" s="27">
        <v>0.5</v>
      </c>
      <c r="H22" s="27">
        <v>0.5</v>
      </c>
      <c r="I22" s="27">
        <v>0.5</v>
      </c>
      <c r="J22" s="27">
        <v>0.5</v>
      </c>
      <c r="K22" s="27">
        <v>0.5</v>
      </c>
      <c r="L22" s="27">
        <v>0.5</v>
      </c>
      <c r="M22" s="27">
        <v>0.5</v>
      </c>
      <c r="N22" s="27">
        <v>0.5</v>
      </c>
      <c r="O22" s="27">
        <v>0.5</v>
      </c>
      <c r="P22" s="27">
        <v>0.5</v>
      </c>
      <c r="Q22" s="27">
        <v>0.5</v>
      </c>
      <c r="R22" s="27">
        <v>0.5</v>
      </c>
      <c r="S22" s="27">
        <v>0.5</v>
      </c>
      <c r="T22" s="27">
        <v>0.5</v>
      </c>
    </row>
    <row r="23" spans="1:20" x14ac:dyDescent="0.2">
      <c r="A23" s="29" t="s">
        <v>70</v>
      </c>
      <c r="B23" s="30">
        <f>+SUM(B14:B22)/9</f>
        <v>0.61111111111111116</v>
      </c>
      <c r="C23" s="30">
        <f t="shared" ref="C23:T23" si="1">+SUM(C14:C22)/9</f>
        <v>0.61111111111111116</v>
      </c>
      <c r="D23" s="30">
        <f t="shared" si="1"/>
        <v>0.61111111111111116</v>
      </c>
      <c r="E23" s="30">
        <f t="shared" si="1"/>
        <v>0.61111111111111116</v>
      </c>
      <c r="F23" s="30">
        <f t="shared" si="1"/>
        <v>0.61111111111111116</v>
      </c>
      <c r="G23" s="30">
        <f t="shared" si="1"/>
        <v>0.61111111111111116</v>
      </c>
      <c r="H23" s="30">
        <f t="shared" si="1"/>
        <v>0.61111111111111116</v>
      </c>
      <c r="I23" s="30">
        <f t="shared" si="1"/>
        <v>0.61111111111111116</v>
      </c>
      <c r="J23" s="30">
        <f t="shared" si="1"/>
        <v>0.61111111111111116</v>
      </c>
      <c r="K23" s="30">
        <f t="shared" si="1"/>
        <v>0.61111111111111116</v>
      </c>
      <c r="L23" s="30">
        <f t="shared" si="1"/>
        <v>0.61111111111111116</v>
      </c>
      <c r="M23" s="30">
        <f t="shared" si="1"/>
        <v>0.61111111111111116</v>
      </c>
      <c r="N23" s="30">
        <f t="shared" si="1"/>
        <v>0.61111111111111116</v>
      </c>
      <c r="O23" s="30">
        <f t="shared" si="1"/>
        <v>0.61111111111111116</v>
      </c>
      <c r="P23" s="30">
        <f t="shared" si="1"/>
        <v>0.61111111111111116</v>
      </c>
      <c r="Q23" s="30">
        <f t="shared" si="1"/>
        <v>0.61111111111111116</v>
      </c>
      <c r="R23" s="30">
        <f t="shared" si="1"/>
        <v>0.61111111111111116</v>
      </c>
      <c r="S23" s="30">
        <f t="shared" si="1"/>
        <v>0.61111111111111116</v>
      </c>
      <c r="T23" s="30">
        <f t="shared" si="1"/>
        <v>0.61111111111111116</v>
      </c>
    </row>
    <row r="24" spans="1:20" x14ac:dyDescent="0.2">
      <c r="A24" s="29" t="s">
        <v>71</v>
      </c>
      <c r="B24" s="32" t="s">
        <v>133</v>
      </c>
      <c r="C24" s="32" t="s">
        <v>133</v>
      </c>
      <c r="D24" s="32" t="s">
        <v>133</v>
      </c>
      <c r="E24" s="32" t="s">
        <v>133</v>
      </c>
      <c r="F24" s="32" t="s">
        <v>133</v>
      </c>
      <c r="G24" s="32" t="s">
        <v>133</v>
      </c>
      <c r="H24" s="32" t="s">
        <v>133</v>
      </c>
      <c r="I24" s="32" t="s">
        <v>133</v>
      </c>
      <c r="J24" s="32" t="s">
        <v>133</v>
      </c>
      <c r="K24" s="32" t="s">
        <v>133</v>
      </c>
      <c r="L24" s="32" t="s">
        <v>133</v>
      </c>
      <c r="M24" s="32" t="s">
        <v>133</v>
      </c>
      <c r="N24" s="32" t="s">
        <v>133</v>
      </c>
      <c r="O24" s="32" t="s">
        <v>133</v>
      </c>
      <c r="P24" s="32" t="s">
        <v>133</v>
      </c>
      <c r="Q24" s="32" t="s">
        <v>133</v>
      </c>
      <c r="R24" s="32" t="s">
        <v>133</v>
      </c>
      <c r="S24" s="32" t="s">
        <v>133</v>
      </c>
      <c r="T24" s="32" t="s">
        <v>133</v>
      </c>
    </row>
    <row r="25" spans="1:20" x14ac:dyDescent="0.2">
      <c r="A25" s="66" t="s">
        <v>103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</row>
    <row r="26" spans="1:20" x14ac:dyDescent="0.2">
      <c r="A26" s="27" t="s">
        <v>104</v>
      </c>
      <c r="B26" s="27">
        <v>1</v>
      </c>
      <c r="C26" s="27">
        <v>1</v>
      </c>
      <c r="D26" s="27">
        <v>1</v>
      </c>
      <c r="E26" s="27">
        <v>1</v>
      </c>
      <c r="F26" s="27">
        <v>1</v>
      </c>
      <c r="G26" s="27">
        <v>1</v>
      </c>
      <c r="H26" s="27">
        <v>1</v>
      </c>
      <c r="I26" s="27">
        <v>1</v>
      </c>
      <c r="J26" s="27">
        <v>1</v>
      </c>
      <c r="K26" s="27">
        <v>1</v>
      </c>
      <c r="L26" s="27">
        <v>1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7">
        <v>1</v>
      </c>
      <c r="S26" s="27">
        <v>1</v>
      </c>
      <c r="T26" s="27">
        <v>1</v>
      </c>
    </row>
    <row r="27" spans="1:20" ht="25.5" x14ac:dyDescent="0.2">
      <c r="A27" s="26" t="s">
        <v>105</v>
      </c>
      <c r="B27" s="27">
        <v>0.5</v>
      </c>
      <c r="C27" s="27">
        <v>0.5</v>
      </c>
      <c r="D27" s="27">
        <v>0.5</v>
      </c>
      <c r="E27" s="27">
        <v>0.5</v>
      </c>
      <c r="F27" s="27">
        <v>0.5</v>
      </c>
      <c r="G27" s="27">
        <v>0.5</v>
      </c>
      <c r="H27" s="27">
        <v>0.5</v>
      </c>
      <c r="I27" s="27">
        <v>0.5</v>
      </c>
      <c r="J27" s="27">
        <v>0.5</v>
      </c>
      <c r="K27" s="27">
        <v>0.5</v>
      </c>
      <c r="L27" s="27">
        <v>0.5</v>
      </c>
      <c r="M27" s="27">
        <v>0.5</v>
      </c>
      <c r="N27" s="27">
        <v>0.5</v>
      </c>
      <c r="O27" s="27">
        <v>0.5</v>
      </c>
      <c r="P27" s="27">
        <v>0.5</v>
      </c>
      <c r="Q27" s="27">
        <v>0.5</v>
      </c>
      <c r="R27" s="27">
        <v>0.5</v>
      </c>
      <c r="S27" s="27">
        <v>0.5</v>
      </c>
      <c r="T27" s="27">
        <v>0.5</v>
      </c>
    </row>
    <row r="28" spans="1:20" ht="25.5" x14ac:dyDescent="0.2">
      <c r="A28" s="26" t="s">
        <v>106</v>
      </c>
      <c r="B28" s="27">
        <v>1</v>
      </c>
      <c r="C28" s="27">
        <v>1</v>
      </c>
      <c r="D28" s="27">
        <v>1</v>
      </c>
      <c r="E28" s="27">
        <v>1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7">
        <v>1</v>
      </c>
      <c r="L28" s="27">
        <v>1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7">
        <v>1</v>
      </c>
      <c r="S28" s="27">
        <v>1</v>
      </c>
      <c r="T28" s="27">
        <v>1</v>
      </c>
    </row>
    <row r="29" spans="1:20" ht="25.5" x14ac:dyDescent="0.2">
      <c r="A29" s="26" t="s">
        <v>107</v>
      </c>
      <c r="B29" s="27">
        <v>1</v>
      </c>
      <c r="C29" s="27">
        <v>1</v>
      </c>
      <c r="D29" s="27">
        <v>1</v>
      </c>
      <c r="E29" s="27">
        <v>1</v>
      </c>
      <c r="F29" s="27">
        <v>1</v>
      </c>
      <c r="G29" s="27">
        <v>1</v>
      </c>
      <c r="H29" s="27">
        <v>1</v>
      </c>
      <c r="I29" s="27">
        <v>1</v>
      </c>
      <c r="J29" s="27">
        <v>1</v>
      </c>
      <c r="K29" s="27">
        <v>1</v>
      </c>
      <c r="L29" s="27">
        <v>1</v>
      </c>
      <c r="M29" s="27">
        <v>1</v>
      </c>
      <c r="N29" s="27">
        <v>1</v>
      </c>
      <c r="O29" s="27">
        <v>1</v>
      </c>
      <c r="P29" s="27">
        <v>1</v>
      </c>
      <c r="Q29" s="27">
        <v>1</v>
      </c>
      <c r="R29" s="27">
        <v>1</v>
      </c>
      <c r="S29" s="27">
        <v>1</v>
      </c>
      <c r="T29" s="27">
        <v>1</v>
      </c>
    </row>
    <row r="30" spans="1:20" ht="25.5" x14ac:dyDescent="0.2">
      <c r="A30" s="26" t="s">
        <v>108</v>
      </c>
      <c r="B30" s="27">
        <v>0.5</v>
      </c>
      <c r="C30" s="27">
        <v>0.5</v>
      </c>
      <c r="D30" s="27">
        <v>0.5</v>
      </c>
      <c r="E30" s="27">
        <v>0.5</v>
      </c>
      <c r="F30" s="27">
        <v>0.5</v>
      </c>
      <c r="G30" s="27">
        <v>0.5</v>
      </c>
      <c r="H30" s="27">
        <v>0.5</v>
      </c>
      <c r="I30" s="27">
        <v>0.5</v>
      </c>
      <c r="J30" s="27">
        <v>0.5</v>
      </c>
      <c r="K30" s="27">
        <v>0.5</v>
      </c>
      <c r="L30" s="27">
        <v>0.5</v>
      </c>
      <c r="M30" s="27">
        <v>0.5</v>
      </c>
      <c r="N30" s="27">
        <v>0.5</v>
      </c>
      <c r="O30" s="27">
        <v>0.5</v>
      </c>
      <c r="P30" s="27">
        <v>0.5</v>
      </c>
      <c r="Q30" s="27">
        <v>0.5</v>
      </c>
      <c r="R30" s="27">
        <v>0.5</v>
      </c>
      <c r="S30" s="27">
        <v>0.5</v>
      </c>
      <c r="T30" s="27">
        <v>0.5</v>
      </c>
    </row>
    <row r="31" spans="1:20" ht="38.25" x14ac:dyDescent="0.2">
      <c r="A31" s="26" t="s">
        <v>109</v>
      </c>
      <c r="B31" s="27">
        <v>0.5</v>
      </c>
      <c r="C31" s="27">
        <v>0.5</v>
      </c>
      <c r="D31" s="27">
        <v>0.5</v>
      </c>
      <c r="E31" s="27">
        <v>0.5</v>
      </c>
      <c r="F31" s="27">
        <v>0.5</v>
      </c>
      <c r="G31" s="27">
        <v>0.5</v>
      </c>
      <c r="H31" s="27">
        <v>0.5</v>
      </c>
      <c r="I31" s="27">
        <v>0.5</v>
      </c>
      <c r="J31" s="27">
        <v>0.5</v>
      </c>
      <c r="K31" s="27">
        <v>0.5</v>
      </c>
      <c r="L31" s="27">
        <v>0.5</v>
      </c>
      <c r="M31" s="27">
        <v>0.5</v>
      </c>
      <c r="N31" s="27">
        <v>0.5</v>
      </c>
      <c r="O31" s="27">
        <v>0.5</v>
      </c>
      <c r="P31" s="27">
        <v>0.5</v>
      </c>
      <c r="Q31" s="27">
        <v>0.5</v>
      </c>
      <c r="R31" s="27">
        <v>0.5</v>
      </c>
      <c r="S31" s="27">
        <v>0.5</v>
      </c>
      <c r="T31" s="27">
        <v>0.5</v>
      </c>
    </row>
    <row r="32" spans="1:20" x14ac:dyDescent="0.2">
      <c r="A32" s="33" t="s">
        <v>110</v>
      </c>
      <c r="B32" s="27">
        <v>1</v>
      </c>
      <c r="C32" s="27">
        <v>1</v>
      </c>
      <c r="D32" s="27">
        <v>1</v>
      </c>
      <c r="E32" s="27">
        <v>1</v>
      </c>
      <c r="F32" s="27">
        <v>1</v>
      </c>
      <c r="G32" s="27">
        <v>1</v>
      </c>
      <c r="H32" s="27">
        <v>1</v>
      </c>
      <c r="I32" s="27">
        <v>1</v>
      </c>
      <c r="J32" s="27">
        <v>1</v>
      </c>
      <c r="K32" s="27">
        <v>1</v>
      </c>
      <c r="L32" s="27">
        <v>1</v>
      </c>
      <c r="M32" s="27">
        <v>1</v>
      </c>
      <c r="N32" s="27">
        <v>1</v>
      </c>
      <c r="O32" s="27">
        <v>1</v>
      </c>
      <c r="P32" s="27">
        <v>1</v>
      </c>
      <c r="Q32" s="27">
        <v>1</v>
      </c>
      <c r="R32" s="27">
        <v>1</v>
      </c>
      <c r="S32" s="27">
        <v>1</v>
      </c>
      <c r="T32" s="27">
        <v>1</v>
      </c>
    </row>
    <row r="33" spans="1:20" ht="38.25" x14ac:dyDescent="0.2">
      <c r="A33" s="26" t="s">
        <v>111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</row>
    <row r="34" spans="1:20" ht="25.5" x14ac:dyDescent="0.2">
      <c r="A34" s="26" t="s">
        <v>112</v>
      </c>
      <c r="B34" s="27">
        <v>1</v>
      </c>
      <c r="C34" s="27">
        <v>1</v>
      </c>
      <c r="D34" s="27">
        <v>1</v>
      </c>
      <c r="E34" s="27">
        <v>1</v>
      </c>
      <c r="F34" s="27">
        <v>1</v>
      </c>
      <c r="G34" s="27">
        <v>1</v>
      </c>
      <c r="H34" s="27">
        <v>1</v>
      </c>
      <c r="I34" s="27">
        <v>1</v>
      </c>
      <c r="J34" s="27">
        <v>1</v>
      </c>
      <c r="K34" s="27">
        <v>1</v>
      </c>
      <c r="L34" s="27">
        <v>1</v>
      </c>
      <c r="M34" s="27">
        <v>1</v>
      </c>
      <c r="N34" s="27">
        <v>1</v>
      </c>
      <c r="O34" s="27">
        <v>1</v>
      </c>
      <c r="P34" s="27">
        <v>1</v>
      </c>
      <c r="Q34" s="27">
        <v>1</v>
      </c>
      <c r="R34" s="27">
        <v>1</v>
      </c>
      <c r="S34" s="27">
        <v>1</v>
      </c>
      <c r="T34" s="27">
        <v>1</v>
      </c>
    </row>
    <row r="35" spans="1:20" x14ac:dyDescent="0.2">
      <c r="A35" s="29" t="s">
        <v>70</v>
      </c>
      <c r="B35" s="30">
        <f>+SUM(B26:B34)/9</f>
        <v>0.72222222222222221</v>
      </c>
      <c r="C35" s="30">
        <f t="shared" ref="C35:T35" si="2">+SUM(C26:C34)/9</f>
        <v>0.72222222222222221</v>
      </c>
      <c r="D35" s="30">
        <f t="shared" si="2"/>
        <v>0.72222222222222221</v>
      </c>
      <c r="E35" s="30">
        <f t="shared" si="2"/>
        <v>0.72222222222222221</v>
      </c>
      <c r="F35" s="30">
        <f t="shared" si="2"/>
        <v>0.72222222222222221</v>
      </c>
      <c r="G35" s="30">
        <f t="shared" si="2"/>
        <v>0.72222222222222221</v>
      </c>
      <c r="H35" s="30">
        <f t="shared" si="2"/>
        <v>0.72222222222222221</v>
      </c>
      <c r="I35" s="30">
        <f t="shared" si="2"/>
        <v>0.72222222222222221</v>
      </c>
      <c r="J35" s="30">
        <f t="shared" si="2"/>
        <v>0.72222222222222221</v>
      </c>
      <c r="K35" s="30">
        <f t="shared" si="2"/>
        <v>0.72222222222222221</v>
      </c>
      <c r="L35" s="30">
        <f t="shared" si="2"/>
        <v>0.72222222222222221</v>
      </c>
      <c r="M35" s="30">
        <f t="shared" si="2"/>
        <v>0.72222222222222221</v>
      </c>
      <c r="N35" s="30">
        <f t="shared" si="2"/>
        <v>0.72222222222222221</v>
      </c>
      <c r="O35" s="30">
        <f t="shared" si="2"/>
        <v>0.72222222222222221</v>
      </c>
      <c r="P35" s="30">
        <f t="shared" si="2"/>
        <v>0.72222222222222221</v>
      </c>
      <c r="Q35" s="30">
        <f t="shared" si="2"/>
        <v>0.72222222222222221</v>
      </c>
      <c r="R35" s="30">
        <f t="shared" si="2"/>
        <v>0.72222222222222221</v>
      </c>
      <c r="S35" s="30">
        <f t="shared" si="2"/>
        <v>0.72222222222222221</v>
      </c>
      <c r="T35" s="30">
        <f t="shared" si="2"/>
        <v>0.72222222222222221</v>
      </c>
    </row>
    <row r="36" spans="1:20" x14ac:dyDescent="0.2">
      <c r="A36" s="29" t="s">
        <v>71</v>
      </c>
      <c r="B36" s="31" t="s">
        <v>132</v>
      </c>
      <c r="C36" s="31" t="s">
        <v>132</v>
      </c>
      <c r="D36" s="31" t="s">
        <v>132</v>
      </c>
      <c r="E36" s="31" t="s">
        <v>132</v>
      </c>
      <c r="F36" s="31" t="s">
        <v>132</v>
      </c>
      <c r="G36" s="31" t="s">
        <v>132</v>
      </c>
      <c r="H36" s="31" t="s">
        <v>132</v>
      </c>
      <c r="I36" s="31" t="s">
        <v>132</v>
      </c>
      <c r="J36" s="31" t="s">
        <v>132</v>
      </c>
      <c r="K36" s="31" t="s">
        <v>132</v>
      </c>
      <c r="L36" s="31" t="s">
        <v>132</v>
      </c>
      <c r="M36" s="31" t="s">
        <v>132</v>
      </c>
      <c r="N36" s="31" t="s">
        <v>132</v>
      </c>
      <c r="O36" s="31" t="s">
        <v>132</v>
      </c>
      <c r="P36" s="31" t="s">
        <v>132</v>
      </c>
      <c r="Q36" s="31" t="s">
        <v>132</v>
      </c>
      <c r="R36" s="31" t="s">
        <v>132</v>
      </c>
      <c r="S36" s="31" t="s">
        <v>132</v>
      </c>
      <c r="T36" s="31" t="s">
        <v>132</v>
      </c>
    </row>
    <row r="37" spans="1:20" x14ac:dyDescent="0.2">
      <c r="A37" s="29" t="s">
        <v>85</v>
      </c>
      <c r="B37" s="30">
        <f>+B11+B23+B35</f>
        <v>2.0208333333333335</v>
      </c>
      <c r="C37" s="30">
        <f t="shared" ref="C37:T37" si="3">+C11+C23+C35</f>
        <v>2.0208333333333335</v>
      </c>
      <c r="D37" s="30">
        <f t="shared" si="3"/>
        <v>2.0208333333333335</v>
      </c>
      <c r="E37" s="30">
        <f t="shared" si="3"/>
        <v>2.0208333333333335</v>
      </c>
      <c r="F37" s="30">
        <f t="shared" si="3"/>
        <v>2.0208333333333335</v>
      </c>
      <c r="G37" s="30">
        <f t="shared" si="3"/>
        <v>2.0208333333333335</v>
      </c>
      <c r="H37" s="30">
        <f t="shared" si="3"/>
        <v>2.0208333333333335</v>
      </c>
      <c r="I37" s="30">
        <f t="shared" si="3"/>
        <v>2.0208333333333335</v>
      </c>
      <c r="J37" s="30">
        <f t="shared" si="3"/>
        <v>2.0208333333333335</v>
      </c>
      <c r="K37" s="30">
        <f t="shared" si="3"/>
        <v>2.0208333333333335</v>
      </c>
      <c r="L37" s="30">
        <f t="shared" si="3"/>
        <v>2.0208333333333335</v>
      </c>
      <c r="M37" s="30">
        <f t="shared" si="3"/>
        <v>2.0208333333333335</v>
      </c>
      <c r="N37" s="30">
        <f t="shared" si="3"/>
        <v>2.0208333333333335</v>
      </c>
      <c r="O37" s="30">
        <f t="shared" si="3"/>
        <v>2.0208333333333335</v>
      </c>
      <c r="P37" s="30">
        <f t="shared" si="3"/>
        <v>2.0208333333333335</v>
      </c>
      <c r="Q37" s="30">
        <f t="shared" si="3"/>
        <v>2.0208333333333335</v>
      </c>
      <c r="R37" s="30">
        <f t="shared" si="3"/>
        <v>2.0208333333333335</v>
      </c>
      <c r="S37" s="30">
        <f t="shared" si="3"/>
        <v>2.0208333333333335</v>
      </c>
      <c r="T37" s="30">
        <f t="shared" si="3"/>
        <v>2.0208333333333335</v>
      </c>
    </row>
    <row r="38" spans="1:20" ht="25.5" x14ac:dyDescent="0.2">
      <c r="A38" s="29" t="s">
        <v>113</v>
      </c>
      <c r="B38" s="31" t="s">
        <v>134</v>
      </c>
      <c r="C38" s="31" t="s">
        <v>134</v>
      </c>
      <c r="D38" s="31" t="s">
        <v>134</v>
      </c>
      <c r="E38" s="31" t="s">
        <v>134</v>
      </c>
      <c r="F38" s="31" t="s">
        <v>134</v>
      </c>
      <c r="G38" s="31" t="s">
        <v>134</v>
      </c>
      <c r="H38" s="31" t="s">
        <v>134</v>
      </c>
      <c r="I38" s="31" t="s">
        <v>134</v>
      </c>
      <c r="J38" s="31" t="s">
        <v>134</v>
      </c>
      <c r="K38" s="31" t="s">
        <v>134</v>
      </c>
      <c r="L38" s="31" t="s">
        <v>134</v>
      </c>
      <c r="M38" s="31" t="s">
        <v>134</v>
      </c>
      <c r="N38" s="31" t="s">
        <v>134</v>
      </c>
      <c r="O38" s="31" t="s">
        <v>134</v>
      </c>
      <c r="P38" s="31" t="s">
        <v>134</v>
      </c>
      <c r="Q38" s="31" t="s">
        <v>134</v>
      </c>
      <c r="R38" s="31" t="s">
        <v>134</v>
      </c>
      <c r="S38" s="31" t="s">
        <v>134</v>
      </c>
      <c r="T38" s="31" t="s">
        <v>134</v>
      </c>
    </row>
  </sheetData>
  <mergeCells count="3">
    <mergeCell ref="A2:T2"/>
    <mergeCell ref="A13:T13"/>
    <mergeCell ref="A25:T2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BF48B-2D43-4085-8DCB-59680DAA8C94}">
  <dimension ref="A1:T27"/>
  <sheetViews>
    <sheetView topLeftCell="A7" zoomScale="90" zoomScaleNormal="90" workbookViewId="0">
      <selection activeCell="B1" sqref="B1"/>
    </sheetView>
  </sheetViews>
  <sheetFormatPr baseColWidth="10" defaultColWidth="10.85546875" defaultRowHeight="12.75" x14ac:dyDescent="0.2"/>
  <cols>
    <col min="1" max="1" width="43.140625" style="25" bestFit="1" customWidth="1"/>
    <col min="2" max="20" width="7.140625" style="25" bestFit="1" customWidth="1"/>
    <col min="21" max="16384" width="10.85546875" style="25"/>
  </cols>
  <sheetData>
    <row r="1" spans="1:20" ht="109.5" customHeight="1" thickBot="1" x14ac:dyDescent="0.25">
      <c r="A1" s="23" t="s">
        <v>49</v>
      </c>
      <c r="B1" s="34" t="s">
        <v>50</v>
      </c>
      <c r="C1" s="24" t="s">
        <v>10</v>
      </c>
      <c r="D1" s="34" t="s">
        <v>51</v>
      </c>
      <c r="E1" s="24" t="s">
        <v>52</v>
      </c>
      <c r="F1" s="24" t="s">
        <v>53</v>
      </c>
      <c r="G1" s="24" t="s">
        <v>54</v>
      </c>
      <c r="H1" s="24" t="s">
        <v>18</v>
      </c>
      <c r="I1" s="24" t="s">
        <v>55</v>
      </c>
      <c r="J1" s="24" t="s">
        <v>21</v>
      </c>
      <c r="K1" s="34" t="s">
        <v>56</v>
      </c>
      <c r="L1" s="24" t="s">
        <v>57</v>
      </c>
      <c r="M1" s="24" t="s">
        <v>58</v>
      </c>
      <c r="N1" s="24" t="s">
        <v>28</v>
      </c>
      <c r="O1" s="24" t="s">
        <v>30</v>
      </c>
      <c r="P1" s="34" t="s">
        <v>59</v>
      </c>
      <c r="Q1" s="24" t="s">
        <v>60</v>
      </c>
      <c r="R1" s="24" t="s">
        <v>61</v>
      </c>
      <c r="S1" s="24" t="s">
        <v>33</v>
      </c>
      <c r="T1" s="35" t="s">
        <v>34</v>
      </c>
    </row>
    <row r="2" spans="1:20" x14ac:dyDescent="0.2">
      <c r="A2" s="64" t="s">
        <v>114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2">
      <c r="A3" s="27" t="s">
        <v>115</v>
      </c>
      <c r="B3" s="27">
        <v>1</v>
      </c>
      <c r="C3" s="27">
        <v>1</v>
      </c>
      <c r="D3" s="27">
        <v>1</v>
      </c>
      <c r="E3" s="27">
        <v>1</v>
      </c>
      <c r="F3" s="27">
        <v>1</v>
      </c>
      <c r="G3" s="27">
        <v>1</v>
      </c>
      <c r="H3" s="27">
        <v>1</v>
      </c>
      <c r="I3" s="27">
        <v>1</v>
      </c>
      <c r="J3" s="27">
        <v>1</v>
      </c>
      <c r="K3" s="27">
        <v>1</v>
      </c>
      <c r="L3" s="27">
        <v>1</v>
      </c>
      <c r="M3" s="27">
        <v>1</v>
      </c>
      <c r="N3" s="27">
        <v>1</v>
      </c>
      <c r="O3" s="27">
        <v>1</v>
      </c>
      <c r="P3" s="27">
        <v>1</v>
      </c>
      <c r="Q3" s="27">
        <v>1</v>
      </c>
      <c r="R3" s="27">
        <v>1</v>
      </c>
      <c r="S3" s="27">
        <v>1</v>
      </c>
      <c r="T3" s="27">
        <v>1</v>
      </c>
    </row>
    <row r="4" spans="1:20" x14ac:dyDescent="0.2">
      <c r="A4" s="27" t="s">
        <v>116</v>
      </c>
      <c r="B4" s="27">
        <v>1</v>
      </c>
      <c r="C4" s="27">
        <v>1</v>
      </c>
      <c r="D4" s="27">
        <v>1</v>
      </c>
      <c r="E4" s="27">
        <v>1</v>
      </c>
      <c r="F4" s="27">
        <v>1</v>
      </c>
      <c r="G4" s="27">
        <v>1</v>
      </c>
      <c r="H4" s="27">
        <v>1</v>
      </c>
      <c r="I4" s="27">
        <v>1</v>
      </c>
      <c r="J4" s="27">
        <v>1</v>
      </c>
      <c r="K4" s="27">
        <v>1</v>
      </c>
      <c r="L4" s="27">
        <v>1</v>
      </c>
      <c r="M4" s="27">
        <v>1</v>
      </c>
      <c r="N4" s="27">
        <v>1</v>
      </c>
      <c r="O4" s="27">
        <v>1</v>
      </c>
      <c r="P4" s="27">
        <v>1</v>
      </c>
      <c r="Q4" s="27">
        <v>1</v>
      </c>
      <c r="R4" s="27">
        <v>1</v>
      </c>
      <c r="S4" s="27">
        <v>1</v>
      </c>
      <c r="T4" s="27">
        <v>1</v>
      </c>
    </row>
    <row r="5" spans="1:20" ht="25.5" x14ac:dyDescent="0.2">
      <c r="A5" s="26" t="s">
        <v>117</v>
      </c>
      <c r="B5" s="27">
        <v>1</v>
      </c>
      <c r="C5" s="27">
        <v>1</v>
      </c>
      <c r="D5" s="27">
        <v>1</v>
      </c>
      <c r="E5" s="27">
        <v>1</v>
      </c>
      <c r="F5" s="27">
        <v>1</v>
      </c>
      <c r="G5" s="27">
        <v>1</v>
      </c>
      <c r="H5" s="27">
        <v>1</v>
      </c>
      <c r="I5" s="27">
        <v>1</v>
      </c>
      <c r="J5" s="27">
        <v>1</v>
      </c>
      <c r="K5" s="27">
        <v>1</v>
      </c>
      <c r="L5" s="27">
        <v>1</v>
      </c>
      <c r="M5" s="27">
        <v>1</v>
      </c>
      <c r="N5" s="27">
        <v>1</v>
      </c>
      <c r="O5" s="27">
        <v>1</v>
      </c>
      <c r="P5" s="27">
        <v>1</v>
      </c>
      <c r="Q5" s="27">
        <v>1</v>
      </c>
      <c r="R5" s="27">
        <v>1</v>
      </c>
      <c r="S5" s="27">
        <v>1</v>
      </c>
      <c r="T5" s="27">
        <v>1</v>
      </c>
    </row>
    <row r="6" spans="1:20" ht="25.5" x14ac:dyDescent="0.2">
      <c r="A6" s="26" t="s">
        <v>118</v>
      </c>
      <c r="B6" s="27">
        <v>1</v>
      </c>
      <c r="C6" s="27">
        <v>1</v>
      </c>
      <c r="D6" s="27">
        <v>1</v>
      </c>
      <c r="E6" s="27">
        <v>1</v>
      </c>
      <c r="F6" s="27">
        <v>1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27">
        <v>1</v>
      </c>
      <c r="N6" s="27">
        <v>1</v>
      </c>
      <c r="O6" s="27">
        <v>1</v>
      </c>
      <c r="P6" s="27">
        <v>1</v>
      </c>
      <c r="Q6" s="27">
        <v>1</v>
      </c>
      <c r="R6" s="27">
        <v>1</v>
      </c>
      <c r="S6" s="27">
        <v>1</v>
      </c>
      <c r="T6" s="27">
        <v>1</v>
      </c>
    </row>
    <row r="7" spans="1:20" x14ac:dyDescent="0.2">
      <c r="A7" s="29" t="s">
        <v>70</v>
      </c>
      <c r="B7" s="27">
        <f>+SUM(B3:B6)/4</f>
        <v>1</v>
      </c>
      <c r="C7" s="27">
        <f t="shared" ref="C7:T7" si="0">+SUM(C3:C6)/4</f>
        <v>1</v>
      </c>
      <c r="D7" s="27">
        <f t="shared" si="0"/>
        <v>1</v>
      </c>
      <c r="E7" s="27">
        <f t="shared" si="0"/>
        <v>1</v>
      </c>
      <c r="F7" s="27">
        <f t="shared" si="0"/>
        <v>1</v>
      </c>
      <c r="G7" s="27">
        <f t="shared" si="0"/>
        <v>1</v>
      </c>
      <c r="H7" s="27">
        <f t="shared" si="0"/>
        <v>1</v>
      </c>
      <c r="I7" s="27">
        <f t="shared" si="0"/>
        <v>1</v>
      </c>
      <c r="J7" s="27">
        <f t="shared" si="0"/>
        <v>1</v>
      </c>
      <c r="K7" s="27">
        <f t="shared" si="0"/>
        <v>1</v>
      </c>
      <c r="L7" s="27">
        <f t="shared" si="0"/>
        <v>1</v>
      </c>
      <c r="M7" s="27">
        <f t="shared" si="0"/>
        <v>1</v>
      </c>
      <c r="N7" s="27">
        <f t="shared" si="0"/>
        <v>1</v>
      </c>
      <c r="O7" s="27">
        <f t="shared" si="0"/>
        <v>1</v>
      </c>
      <c r="P7" s="27">
        <f t="shared" si="0"/>
        <v>1</v>
      </c>
      <c r="Q7" s="27">
        <f t="shared" si="0"/>
        <v>1</v>
      </c>
      <c r="R7" s="27">
        <f t="shared" si="0"/>
        <v>1</v>
      </c>
      <c r="S7" s="27">
        <f t="shared" si="0"/>
        <v>1</v>
      </c>
      <c r="T7" s="27">
        <f t="shared" si="0"/>
        <v>1</v>
      </c>
    </row>
    <row r="8" spans="1:20" x14ac:dyDescent="0.2">
      <c r="A8" s="29" t="s">
        <v>71</v>
      </c>
      <c r="B8" s="31" t="s">
        <v>132</v>
      </c>
      <c r="C8" s="31" t="s">
        <v>132</v>
      </c>
      <c r="D8" s="31" t="s">
        <v>132</v>
      </c>
      <c r="E8" s="31" t="s">
        <v>132</v>
      </c>
      <c r="F8" s="31" t="s">
        <v>132</v>
      </c>
      <c r="G8" s="31" t="s">
        <v>132</v>
      </c>
      <c r="H8" s="31" t="s">
        <v>132</v>
      </c>
      <c r="I8" s="31" t="s">
        <v>132</v>
      </c>
      <c r="J8" s="31" t="s">
        <v>132</v>
      </c>
      <c r="K8" s="31" t="s">
        <v>132</v>
      </c>
      <c r="L8" s="31" t="s">
        <v>132</v>
      </c>
      <c r="M8" s="31" t="s">
        <v>132</v>
      </c>
      <c r="N8" s="31" t="s">
        <v>132</v>
      </c>
      <c r="O8" s="31" t="s">
        <v>132</v>
      </c>
      <c r="P8" s="31" t="s">
        <v>132</v>
      </c>
      <c r="Q8" s="31" t="s">
        <v>132</v>
      </c>
      <c r="R8" s="31" t="s">
        <v>132</v>
      </c>
      <c r="S8" s="31" t="s">
        <v>132</v>
      </c>
      <c r="T8" s="31" t="s">
        <v>132</v>
      </c>
    </row>
    <row r="9" spans="1:20" x14ac:dyDescent="0.2">
      <c r="A9" s="66" t="s">
        <v>119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</row>
    <row r="10" spans="1:20" x14ac:dyDescent="0.2">
      <c r="A10" s="27" t="s">
        <v>120</v>
      </c>
      <c r="B10" s="27">
        <v>1</v>
      </c>
      <c r="C10" s="27">
        <v>1</v>
      </c>
      <c r="D10" s="27">
        <v>1</v>
      </c>
      <c r="E10" s="27">
        <v>1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7">
        <v>1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7">
        <v>1</v>
      </c>
      <c r="S10" s="27">
        <v>1</v>
      </c>
      <c r="T10" s="27">
        <v>1</v>
      </c>
    </row>
    <row r="11" spans="1:20" x14ac:dyDescent="0.2">
      <c r="A11" s="27" t="s">
        <v>121</v>
      </c>
      <c r="B11" s="27">
        <v>1</v>
      </c>
      <c r="C11" s="27">
        <v>1</v>
      </c>
      <c r="D11" s="27">
        <v>1</v>
      </c>
      <c r="E11" s="27">
        <v>1</v>
      </c>
      <c r="F11" s="27">
        <v>1</v>
      </c>
      <c r="G11" s="27">
        <v>1</v>
      </c>
      <c r="H11" s="27">
        <v>1</v>
      </c>
      <c r="I11" s="27">
        <v>1</v>
      </c>
      <c r="J11" s="27">
        <v>1</v>
      </c>
      <c r="K11" s="27">
        <v>1</v>
      </c>
      <c r="L11" s="27">
        <v>1</v>
      </c>
      <c r="M11" s="27">
        <v>1</v>
      </c>
      <c r="N11" s="27">
        <v>1</v>
      </c>
      <c r="O11" s="27">
        <v>1</v>
      </c>
      <c r="P11" s="27">
        <v>1</v>
      </c>
      <c r="Q11" s="27">
        <v>1</v>
      </c>
      <c r="R11" s="27">
        <v>1</v>
      </c>
      <c r="S11" s="27">
        <v>1</v>
      </c>
      <c r="T11" s="27">
        <v>1</v>
      </c>
    </row>
    <row r="12" spans="1:20" x14ac:dyDescent="0.2">
      <c r="A12" s="27" t="s">
        <v>122</v>
      </c>
      <c r="B12" s="27">
        <v>1</v>
      </c>
      <c r="C12" s="27">
        <v>1</v>
      </c>
      <c r="D12" s="27">
        <v>1</v>
      </c>
      <c r="E12" s="27">
        <v>1</v>
      </c>
      <c r="F12" s="27">
        <v>1</v>
      </c>
      <c r="G12" s="27">
        <v>1</v>
      </c>
      <c r="H12" s="27">
        <v>1</v>
      </c>
      <c r="I12" s="27">
        <v>1</v>
      </c>
      <c r="J12" s="27">
        <v>1</v>
      </c>
      <c r="K12" s="27">
        <v>1</v>
      </c>
      <c r="L12" s="27">
        <v>1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7">
        <v>1</v>
      </c>
      <c r="S12" s="27">
        <v>1</v>
      </c>
      <c r="T12" s="27">
        <v>1</v>
      </c>
    </row>
    <row r="13" spans="1:20" x14ac:dyDescent="0.2">
      <c r="A13" s="27" t="s">
        <v>123</v>
      </c>
      <c r="B13" s="27">
        <v>1</v>
      </c>
      <c r="C13" s="27">
        <v>1</v>
      </c>
      <c r="D13" s="27">
        <v>1</v>
      </c>
      <c r="E13" s="27">
        <v>1</v>
      </c>
      <c r="F13" s="27">
        <v>1</v>
      </c>
      <c r="G13" s="27">
        <v>1</v>
      </c>
      <c r="H13" s="27">
        <v>1</v>
      </c>
      <c r="I13" s="27">
        <v>1</v>
      </c>
      <c r="J13" s="27">
        <v>1</v>
      </c>
      <c r="K13" s="27">
        <v>1</v>
      </c>
      <c r="L13" s="27">
        <v>1</v>
      </c>
      <c r="M13" s="27">
        <v>1</v>
      </c>
      <c r="N13" s="27">
        <v>1</v>
      </c>
      <c r="O13" s="27">
        <v>1</v>
      </c>
      <c r="P13" s="27">
        <v>1</v>
      </c>
      <c r="Q13" s="27">
        <v>1</v>
      </c>
      <c r="R13" s="27">
        <v>1</v>
      </c>
      <c r="S13" s="27">
        <v>1</v>
      </c>
      <c r="T13" s="27">
        <v>1</v>
      </c>
    </row>
    <row r="14" spans="1:20" ht="25.5" x14ac:dyDescent="0.2">
      <c r="A14" s="26" t="s">
        <v>124</v>
      </c>
      <c r="B14" s="27">
        <v>1</v>
      </c>
      <c r="C14" s="27">
        <v>1</v>
      </c>
      <c r="D14" s="27">
        <v>1</v>
      </c>
      <c r="E14" s="27">
        <v>1</v>
      </c>
      <c r="F14" s="27">
        <v>1</v>
      </c>
      <c r="G14" s="27">
        <v>1</v>
      </c>
      <c r="H14" s="27">
        <v>1</v>
      </c>
      <c r="I14" s="27">
        <v>1</v>
      </c>
      <c r="J14" s="27">
        <v>1</v>
      </c>
      <c r="K14" s="27">
        <v>1</v>
      </c>
      <c r="L14" s="27">
        <v>1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7">
        <v>1</v>
      </c>
      <c r="S14" s="27">
        <v>1</v>
      </c>
      <c r="T14" s="27">
        <v>1</v>
      </c>
    </row>
    <row r="15" spans="1:20" x14ac:dyDescent="0.2">
      <c r="A15" s="27" t="s">
        <v>125</v>
      </c>
      <c r="B15" s="27">
        <v>0.5</v>
      </c>
      <c r="C15" s="27">
        <v>0.5</v>
      </c>
      <c r="D15" s="27">
        <v>0.5</v>
      </c>
      <c r="E15" s="27">
        <v>0.5</v>
      </c>
      <c r="F15" s="27">
        <v>0.5</v>
      </c>
      <c r="G15" s="27">
        <v>0.5</v>
      </c>
      <c r="H15" s="27">
        <v>0.5</v>
      </c>
      <c r="I15" s="27">
        <v>0.5</v>
      </c>
      <c r="J15" s="27">
        <v>0.5</v>
      </c>
      <c r="K15" s="27">
        <v>0.5</v>
      </c>
      <c r="L15" s="27">
        <v>0.5</v>
      </c>
      <c r="M15" s="27">
        <v>0.5</v>
      </c>
      <c r="N15" s="27">
        <v>0.5</v>
      </c>
      <c r="O15" s="27">
        <v>0.5</v>
      </c>
      <c r="P15" s="27">
        <v>0.5</v>
      </c>
      <c r="Q15" s="27">
        <v>0.5</v>
      </c>
      <c r="R15" s="27">
        <v>0.5</v>
      </c>
      <c r="S15" s="27">
        <v>0.5</v>
      </c>
      <c r="T15" s="27">
        <v>0.5</v>
      </c>
    </row>
    <row r="16" spans="1:20" ht="25.5" x14ac:dyDescent="0.2">
      <c r="A16" s="26" t="s">
        <v>126</v>
      </c>
      <c r="B16" s="27">
        <v>0.5</v>
      </c>
      <c r="C16" s="27">
        <v>0.5</v>
      </c>
      <c r="D16" s="27">
        <v>0.5</v>
      </c>
      <c r="E16" s="27">
        <v>0.5</v>
      </c>
      <c r="F16" s="27">
        <v>0.5</v>
      </c>
      <c r="G16" s="27">
        <v>0.5</v>
      </c>
      <c r="H16" s="27">
        <v>0.5</v>
      </c>
      <c r="I16" s="27">
        <v>0.5</v>
      </c>
      <c r="J16" s="27">
        <v>0.5</v>
      </c>
      <c r="K16" s="27">
        <v>0.5</v>
      </c>
      <c r="L16" s="27">
        <v>0.5</v>
      </c>
      <c r="M16" s="27">
        <v>0.5</v>
      </c>
      <c r="N16" s="27">
        <v>0.5</v>
      </c>
      <c r="O16" s="27">
        <v>0.5</v>
      </c>
      <c r="P16" s="27">
        <v>0.5</v>
      </c>
      <c r="Q16" s="27">
        <v>0.5</v>
      </c>
      <c r="R16" s="27">
        <v>0.5</v>
      </c>
      <c r="S16" s="27">
        <v>0.5</v>
      </c>
      <c r="T16" s="27">
        <v>0.5</v>
      </c>
    </row>
    <row r="17" spans="1:20" x14ac:dyDescent="0.2">
      <c r="A17" s="29" t="s">
        <v>70</v>
      </c>
      <c r="B17" s="30">
        <f>+SUM(B10:B16)/7</f>
        <v>0.8571428571428571</v>
      </c>
      <c r="C17" s="30">
        <f t="shared" ref="C17:T17" si="1">+SUM(C10:C16)/7</f>
        <v>0.8571428571428571</v>
      </c>
      <c r="D17" s="30">
        <f t="shared" si="1"/>
        <v>0.8571428571428571</v>
      </c>
      <c r="E17" s="30">
        <f t="shared" si="1"/>
        <v>0.8571428571428571</v>
      </c>
      <c r="F17" s="30">
        <f t="shared" si="1"/>
        <v>0.8571428571428571</v>
      </c>
      <c r="G17" s="30">
        <f t="shared" si="1"/>
        <v>0.8571428571428571</v>
      </c>
      <c r="H17" s="30">
        <f t="shared" si="1"/>
        <v>0.8571428571428571</v>
      </c>
      <c r="I17" s="30">
        <f t="shared" si="1"/>
        <v>0.8571428571428571</v>
      </c>
      <c r="J17" s="30">
        <f t="shared" si="1"/>
        <v>0.8571428571428571</v>
      </c>
      <c r="K17" s="30">
        <f t="shared" si="1"/>
        <v>0.8571428571428571</v>
      </c>
      <c r="L17" s="30">
        <f t="shared" si="1"/>
        <v>0.8571428571428571</v>
      </c>
      <c r="M17" s="30">
        <f t="shared" si="1"/>
        <v>0.8571428571428571</v>
      </c>
      <c r="N17" s="30">
        <f t="shared" si="1"/>
        <v>0.8571428571428571</v>
      </c>
      <c r="O17" s="30">
        <f t="shared" si="1"/>
        <v>0.8571428571428571</v>
      </c>
      <c r="P17" s="30">
        <f t="shared" si="1"/>
        <v>0.8571428571428571</v>
      </c>
      <c r="Q17" s="30">
        <f t="shared" si="1"/>
        <v>0.8571428571428571</v>
      </c>
      <c r="R17" s="30">
        <f t="shared" si="1"/>
        <v>0.8571428571428571</v>
      </c>
      <c r="S17" s="30">
        <f t="shared" si="1"/>
        <v>0.8571428571428571</v>
      </c>
      <c r="T17" s="30">
        <f t="shared" si="1"/>
        <v>0.8571428571428571</v>
      </c>
    </row>
    <row r="18" spans="1:20" x14ac:dyDescent="0.2">
      <c r="A18" s="29" t="s">
        <v>71</v>
      </c>
      <c r="B18" s="31" t="s">
        <v>132</v>
      </c>
      <c r="C18" s="31" t="s">
        <v>132</v>
      </c>
      <c r="D18" s="31" t="s">
        <v>132</v>
      </c>
      <c r="E18" s="31" t="s">
        <v>132</v>
      </c>
      <c r="F18" s="31" t="s">
        <v>132</v>
      </c>
      <c r="G18" s="31" t="s">
        <v>132</v>
      </c>
      <c r="H18" s="31" t="s">
        <v>132</v>
      </c>
      <c r="I18" s="31" t="s">
        <v>132</v>
      </c>
      <c r="J18" s="31" t="s">
        <v>132</v>
      </c>
      <c r="K18" s="31" t="s">
        <v>132</v>
      </c>
      <c r="L18" s="31" t="s">
        <v>132</v>
      </c>
      <c r="M18" s="31" t="s">
        <v>132</v>
      </c>
      <c r="N18" s="31" t="s">
        <v>132</v>
      </c>
      <c r="O18" s="31" t="s">
        <v>132</v>
      </c>
      <c r="P18" s="31" t="s">
        <v>132</v>
      </c>
      <c r="Q18" s="31" t="s">
        <v>132</v>
      </c>
      <c r="R18" s="31" t="s">
        <v>132</v>
      </c>
      <c r="S18" s="31" t="s">
        <v>132</v>
      </c>
      <c r="T18" s="31" t="s">
        <v>132</v>
      </c>
    </row>
    <row r="19" spans="1:20" x14ac:dyDescent="0.2">
      <c r="A19" s="66" t="s">
        <v>127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25.5" x14ac:dyDescent="0.2">
      <c r="A20" s="26" t="s">
        <v>128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</row>
    <row r="21" spans="1:20" ht="25.5" x14ac:dyDescent="0.2">
      <c r="A21" s="26" t="s">
        <v>129</v>
      </c>
      <c r="B21" s="27">
        <v>1</v>
      </c>
      <c r="C21" s="27">
        <v>1</v>
      </c>
      <c r="D21" s="27">
        <v>1</v>
      </c>
      <c r="E21" s="27">
        <v>1</v>
      </c>
      <c r="F21" s="27">
        <v>1</v>
      </c>
      <c r="G21" s="27">
        <v>1</v>
      </c>
      <c r="H21" s="27">
        <v>1</v>
      </c>
      <c r="I21" s="27">
        <v>1</v>
      </c>
      <c r="J21" s="27">
        <v>1</v>
      </c>
      <c r="K21" s="27">
        <v>1</v>
      </c>
      <c r="L21" s="27">
        <v>1</v>
      </c>
      <c r="M21" s="27">
        <v>1</v>
      </c>
      <c r="N21" s="27">
        <v>1</v>
      </c>
      <c r="O21" s="27">
        <v>1</v>
      </c>
      <c r="P21" s="27">
        <v>1</v>
      </c>
      <c r="Q21" s="27">
        <v>1</v>
      </c>
      <c r="R21" s="27">
        <v>1</v>
      </c>
      <c r="S21" s="27">
        <v>1</v>
      </c>
      <c r="T21" s="27">
        <v>1</v>
      </c>
    </row>
    <row r="22" spans="1:20" ht="38.25" x14ac:dyDescent="0.2">
      <c r="A22" s="26" t="s">
        <v>130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</row>
    <row r="23" spans="1:20" ht="25.5" x14ac:dyDescent="0.2">
      <c r="A23" s="26" t="s">
        <v>131</v>
      </c>
      <c r="B23" s="27">
        <v>1</v>
      </c>
      <c r="C23" s="27">
        <v>1</v>
      </c>
      <c r="D23" s="27">
        <v>1</v>
      </c>
      <c r="E23" s="27">
        <v>1</v>
      </c>
      <c r="F23" s="27">
        <v>1</v>
      </c>
      <c r="G23" s="27">
        <v>1</v>
      </c>
      <c r="H23" s="27">
        <v>1</v>
      </c>
      <c r="I23" s="27">
        <v>1</v>
      </c>
      <c r="J23" s="27">
        <v>1</v>
      </c>
      <c r="K23" s="27">
        <v>1</v>
      </c>
      <c r="L23" s="27">
        <v>1</v>
      </c>
      <c r="M23" s="27">
        <v>1</v>
      </c>
      <c r="N23" s="27">
        <v>1</v>
      </c>
      <c r="O23" s="27">
        <v>1</v>
      </c>
      <c r="P23" s="27">
        <v>1</v>
      </c>
      <c r="Q23" s="27">
        <v>1</v>
      </c>
      <c r="R23" s="27">
        <v>1</v>
      </c>
      <c r="S23" s="27">
        <v>1</v>
      </c>
      <c r="T23" s="27">
        <v>1</v>
      </c>
    </row>
    <row r="24" spans="1:20" x14ac:dyDescent="0.2">
      <c r="A24" s="29" t="s">
        <v>70</v>
      </c>
      <c r="B24" s="27">
        <f>+SUM(B20:B23)/4</f>
        <v>0.5</v>
      </c>
      <c r="C24" s="27">
        <f t="shared" ref="C24:T24" si="2">+SUM(C20:C23)/4</f>
        <v>0.5</v>
      </c>
      <c r="D24" s="27">
        <f t="shared" si="2"/>
        <v>0.5</v>
      </c>
      <c r="E24" s="27">
        <f t="shared" si="2"/>
        <v>0.5</v>
      </c>
      <c r="F24" s="27">
        <f t="shared" si="2"/>
        <v>0.5</v>
      </c>
      <c r="G24" s="27">
        <f t="shared" si="2"/>
        <v>0.5</v>
      </c>
      <c r="H24" s="27">
        <f t="shared" si="2"/>
        <v>0.5</v>
      </c>
      <c r="I24" s="27">
        <f t="shared" si="2"/>
        <v>0.5</v>
      </c>
      <c r="J24" s="27">
        <f t="shared" si="2"/>
        <v>0.5</v>
      </c>
      <c r="K24" s="27">
        <f t="shared" si="2"/>
        <v>0.5</v>
      </c>
      <c r="L24" s="27">
        <f t="shared" si="2"/>
        <v>0.5</v>
      </c>
      <c r="M24" s="27">
        <f t="shared" si="2"/>
        <v>0.5</v>
      </c>
      <c r="N24" s="27">
        <f t="shared" si="2"/>
        <v>0.5</v>
      </c>
      <c r="O24" s="27">
        <f t="shared" si="2"/>
        <v>0.5</v>
      </c>
      <c r="P24" s="27">
        <f t="shared" si="2"/>
        <v>0.5</v>
      </c>
      <c r="Q24" s="27">
        <f t="shared" si="2"/>
        <v>0.5</v>
      </c>
      <c r="R24" s="27">
        <f t="shared" si="2"/>
        <v>0.5</v>
      </c>
      <c r="S24" s="27">
        <f t="shared" si="2"/>
        <v>0.5</v>
      </c>
      <c r="T24" s="27">
        <f t="shared" si="2"/>
        <v>0.5</v>
      </c>
    </row>
    <row r="25" spans="1:20" x14ac:dyDescent="0.2">
      <c r="A25" s="29" t="s">
        <v>71</v>
      </c>
      <c r="B25" s="32" t="s">
        <v>133</v>
      </c>
      <c r="C25" s="32" t="s">
        <v>133</v>
      </c>
      <c r="D25" s="32" t="s">
        <v>133</v>
      </c>
      <c r="E25" s="32" t="s">
        <v>133</v>
      </c>
      <c r="F25" s="32" t="s">
        <v>133</v>
      </c>
      <c r="G25" s="32" t="s">
        <v>133</v>
      </c>
      <c r="H25" s="32" t="s">
        <v>133</v>
      </c>
      <c r="I25" s="32" t="s">
        <v>133</v>
      </c>
      <c r="J25" s="32" t="s">
        <v>133</v>
      </c>
      <c r="K25" s="32" t="s">
        <v>133</v>
      </c>
      <c r="L25" s="32" t="s">
        <v>133</v>
      </c>
      <c r="M25" s="32" t="s">
        <v>133</v>
      </c>
      <c r="N25" s="32" t="s">
        <v>133</v>
      </c>
      <c r="O25" s="32" t="s">
        <v>133</v>
      </c>
      <c r="P25" s="32" t="s">
        <v>133</v>
      </c>
      <c r="Q25" s="32" t="s">
        <v>133</v>
      </c>
      <c r="R25" s="32" t="s">
        <v>133</v>
      </c>
      <c r="S25" s="32" t="s">
        <v>133</v>
      </c>
      <c r="T25" s="32" t="s">
        <v>133</v>
      </c>
    </row>
    <row r="26" spans="1:20" x14ac:dyDescent="0.2">
      <c r="A26" s="29" t="s">
        <v>85</v>
      </c>
      <c r="B26" s="30">
        <f>+B7+B17+B24</f>
        <v>2.3571428571428572</v>
      </c>
      <c r="C26" s="30">
        <f t="shared" ref="C26:T26" si="3">+C7+C17+C24</f>
        <v>2.3571428571428572</v>
      </c>
      <c r="D26" s="30">
        <f t="shared" si="3"/>
        <v>2.3571428571428572</v>
      </c>
      <c r="E26" s="30">
        <f t="shared" si="3"/>
        <v>2.3571428571428572</v>
      </c>
      <c r="F26" s="30">
        <f t="shared" si="3"/>
        <v>2.3571428571428572</v>
      </c>
      <c r="G26" s="30">
        <f t="shared" si="3"/>
        <v>2.3571428571428572</v>
      </c>
      <c r="H26" s="30">
        <f t="shared" si="3"/>
        <v>2.3571428571428572</v>
      </c>
      <c r="I26" s="30">
        <f t="shared" si="3"/>
        <v>2.3571428571428572</v>
      </c>
      <c r="J26" s="30">
        <f t="shared" si="3"/>
        <v>2.3571428571428572</v>
      </c>
      <c r="K26" s="30">
        <f t="shared" si="3"/>
        <v>2.3571428571428572</v>
      </c>
      <c r="L26" s="30">
        <f t="shared" si="3"/>
        <v>2.3571428571428572</v>
      </c>
      <c r="M26" s="30">
        <f t="shared" si="3"/>
        <v>2.3571428571428572</v>
      </c>
      <c r="N26" s="30">
        <f t="shared" si="3"/>
        <v>2.3571428571428572</v>
      </c>
      <c r="O26" s="30">
        <f t="shared" si="3"/>
        <v>2.3571428571428572</v>
      </c>
      <c r="P26" s="30">
        <f t="shared" si="3"/>
        <v>2.3571428571428572</v>
      </c>
      <c r="Q26" s="30">
        <f t="shared" si="3"/>
        <v>2.3571428571428572</v>
      </c>
      <c r="R26" s="30">
        <f t="shared" si="3"/>
        <v>2.3571428571428572</v>
      </c>
      <c r="S26" s="30">
        <f t="shared" si="3"/>
        <v>2.3571428571428572</v>
      </c>
      <c r="T26" s="30">
        <f t="shared" si="3"/>
        <v>2.3571428571428572</v>
      </c>
    </row>
    <row r="27" spans="1:20" ht="25.5" x14ac:dyDescent="0.2">
      <c r="A27" s="29" t="s">
        <v>113</v>
      </c>
      <c r="B27" s="31" t="s">
        <v>134</v>
      </c>
      <c r="C27" s="31" t="s">
        <v>134</v>
      </c>
      <c r="D27" s="31" t="s">
        <v>134</v>
      </c>
      <c r="E27" s="31" t="s">
        <v>134</v>
      </c>
      <c r="F27" s="31" t="s">
        <v>134</v>
      </c>
      <c r="G27" s="31" t="s">
        <v>134</v>
      </c>
      <c r="H27" s="31" t="s">
        <v>134</v>
      </c>
      <c r="I27" s="31" t="s">
        <v>134</v>
      </c>
      <c r="J27" s="31" t="s">
        <v>134</v>
      </c>
      <c r="K27" s="31" t="s">
        <v>134</v>
      </c>
      <c r="L27" s="31" t="s">
        <v>134</v>
      </c>
      <c r="M27" s="31" t="s">
        <v>134</v>
      </c>
      <c r="N27" s="31" t="s">
        <v>134</v>
      </c>
      <c r="O27" s="31" t="s">
        <v>134</v>
      </c>
      <c r="P27" s="31" t="s">
        <v>134</v>
      </c>
      <c r="Q27" s="31" t="s">
        <v>134</v>
      </c>
      <c r="R27" s="31" t="s">
        <v>134</v>
      </c>
      <c r="S27" s="31" t="s">
        <v>134</v>
      </c>
      <c r="T27" s="31" t="s">
        <v>134</v>
      </c>
    </row>
  </sheetData>
  <mergeCells count="3">
    <mergeCell ref="A2:T2"/>
    <mergeCell ref="A9:T9"/>
    <mergeCell ref="A19:T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D288-973B-4E78-8CBB-6FAF0EBABB99}">
  <dimension ref="A1:S22"/>
  <sheetViews>
    <sheetView tabSelected="1" zoomScale="80" zoomScaleNormal="80" workbookViewId="0">
      <selection activeCell="K4" sqref="K4"/>
    </sheetView>
  </sheetViews>
  <sheetFormatPr baseColWidth="10" defaultColWidth="10.85546875" defaultRowHeight="12.75" x14ac:dyDescent="0.2"/>
  <cols>
    <col min="1" max="1" width="29.140625" style="25" bestFit="1" customWidth="1"/>
    <col min="2" max="2" width="11.42578125" style="25" customWidth="1"/>
    <col min="3" max="3" width="4.85546875" style="25" customWidth="1"/>
    <col min="4" max="4" width="6.7109375" style="25" customWidth="1"/>
    <col min="5" max="5" width="5.85546875" style="25" customWidth="1"/>
    <col min="6" max="6" width="8.42578125" style="25" customWidth="1"/>
    <col min="7" max="7" width="6.5703125" style="25" bestFit="1" customWidth="1"/>
    <col min="8" max="8" width="5.85546875" style="25" customWidth="1"/>
    <col min="9" max="9" width="5.5703125" style="25" customWidth="1"/>
    <col min="10" max="10" width="5.42578125" style="25" customWidth="1"/>
    <col min="11" max="11" width="8.5703125" style="25" bestFit="1" customWidth="1"/>
    <col min="12" max="12" width="5.42578125" style="25" customWidth="1"/>
    <col min="13" max="13" width="7.5703125" style="25" customWidth="1"/>
    <col min="14" max="14" width="6.85546875" style="25" customWidth="1"/>
    <col min="15" max="15" width="5.140625" style="25" customWidth="1"/>
    <col min="16" max="16" width="11.28515625" style="25" bestFit="1" customWidth="1"/>
    <col min="17" max="17" width="8.5703125" style="25" bestFit="1" customWidth="1"/>
    <col min="18" max="18" width="13.140625" style="25" customWidth="1"/>
    <col min="19" max="16384" width="10.85546875" style="25"/>
  </cols>
  <sheetData>
    <row r="1" spans="1:19" x14ac:dyDescent="0.2">
      <c r="A1" s="67"/>
      <c r="B1" s="67"/>
      <c r="C1" s="61" t="s">
        <v>136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  <c r="R1" s="67" t="s">
        <v>137</v>
      </c>
      <c r="S1" s="67"/>
    </row>
    <row r="2" spans="1:19" x14ac:dyDescent="0.2">
      <c r="A2" s="67"/>
      <c r="B2" s="67"/>
      <c r="C2" s="61" t="s">
        <v>138</v>
      </c>
      <c r="D2" s="62"/>
      <c r="E2" s="62"/>
      <c r="F2" s="62"/>
      <c r="G2" s="63"/>
      <c r="H2" s="61" t="s">
        <v>139</v>
      </c>
      <c r="I2" s="62"/>
      <c r="J2" s="62"/>
      <c r="K2" s="62"/>
      <c r="L2" s="63"/>
      <c r="M2" s="61" t="s">
        <v>140</v>
      </c>
      <c r="N2" s="62"/>
      <c r="O2" s="62"/>
      <c r="P2" s="62"/>
      <c r="Q2" s="63"/>
      <c r="R2" s="67"/>
      <c r="S2" s="67"/>
    </row>
    <row r="3" spans="1:19" ht="147" x14ac:dyDescent="0.2">
      <c r="A3" s="40" t="s">
        <v>141</v>
      </c>
      <c r="B3" s="41" t="s">
        <v>142</v>
      </c>
      <c r="C3" s="42" t="s">
        <v>62</v>
      </c>
      <c r="D3" s="42" t="s">
        <v>143</v>
      </c>
      <c r="E3" s="42" t="s">
        <v>144</v>
      </c>
      <c r="F3" s="42" t="s">
        <v>145</v>
      </c>
      <c r="G3" s="42" t="s">
        <v>146</v>
      </c>
      <c r="H3" s="42" t="s">
        <v>87</v>
      </c>
      <c r="I3" s="42" t="s">
        <v>96</v>
      </c>
      <c r="J3" s="42" t="s">
        <v>103</v>
      </c>
      <c r="K3" s="42" t="s">
        <v>147</v>
      </c>
      <c r="L3" s="42" t="s">
        <v>148</v>
      </c>
      <c r="M3" s="42" t="s">
        <v>149</v>
      </c>
      <c r="N3" s="42" t="s">
        <v>150</v>
      </c>
      <c r="O3" s="42" t="s">
        <v>127</v>
      </c>
      <c r="P3" s="42" t="s">
        <v>151</v>
      </c>
      <c r="Q3" s="42" t="s">
        <v>152</v>
      </c>
      <c r="R3" s="43" t="s">
        <v>153</v>
      </c>
      <c r="S3" s="44" t="s">
        <v>154</v>
      </c>
    </row>
    <row r="4" spans="1:19" ht="45.95" customHeight="1" thickBot="1" x14ac:dyDescent="0.25">
      <c r="A4" s="27" t="s">
        <v>50</v>
      </c>
      <c r="B4" s="45" t="s">
        <v>9</v>
      </c>
      <c r="C4" s="27">
        <v>0.93</v>
      </c>
      <c r="D4" s="27">
        <v>0.83</v>
      </c>
      <c r="E4" s="27">
        <v>0.7</v>
      </c>
      <c r="F4" s="27">
        <f>+C4+D4+E4</f>
        <v>2.46</v>
      </c>
      <c r="G4" s="31" t="s">
        <v>134</v>
      </c>
      <c r="H4" s="30">
        <v>0.69</v>
      </c>
      <c r="I4" s="27">
        <v>0.61</v>
      </c>
      <c r="J4" s="27">
        <v>0.72</v>
      </c>
      <c r="K4" s="30">
        <f>+H4+I4+J4</f>
        <v>2.0199999999999996</v>
      </c>
      <c r="L4" s="31" t="s">
        <v>134</v>
      </c>
      <c r="M4" s="27">
        <v>1</v>
      </c>
      <c r="N4" s="27">
        <v>0.86</v>
      </c>
      <c r="O4" s="27">
        <v>0.5</v>
      </c>
      <c r="P4" s="27">
        <f>+M4+N4+O4</f>
        <v>2.36</v>
      </c>
      <c r="Q4" s="31" t="s">
        <v>134</v>
      </c>
      <c r="R4" s="27"/>
      <c r="S4" s="27" t="s">
        <v>155</v>
      </c>
    </row>
    <row r="5" spans="1:19" ht="50.1" customHeight="1" thickBot="1" x14ac:dyDescent="0.25">
      <c r="A5" s="27" t="s">
        <v>10</v>
      </c>
      <c r="B5" s="46" t="s">
        <v>11</v>
      </c>
      <c r="C5" s="27">
        <v>0.79</v>
      </c>
      <c r="D5" s="27">
        <v>0.42</v>
      </c>
      <c r="E5" s="27">
        <v>0.5</v>
      </c>
      <c r="F5" s="27">
        <f t="shared" ref="F5:F22" si="0">+C5+D5+E5</f>
        <v>1.71</v>
      </c>
      <c r="G5" s="32" t="s">
        <v>135</v>
      </c>
      <c r="H5" s="30">
        <v>0.69</v>
      </c>
      <c r="I5" s="27">
        <v>0.61</v>
      </c>
      <c r="J5" s="27">
        <v>0.72</v>
      </c>
      <c r="K5" s="30">
        <f t="shared" ref="K5:K22" si="1">+H5+I5+J5</f>
        <v>2.0199999999999996</v>
      </c>
      <c r="L5" s="31" t="s">
        <v>134</v>
      </c>
      <c r="M5" s="27">
        <v>1</v>
      </c>
      <c r="N5" s="27">
        <v>0.86</v>
      </c>
      <c r="O5" s="27">
        <v>0.5</v>
      </c>
      <c r="P5" s="27">
        <f t="shared" ref="P5:P22" si="2">+M5+N5+O5</f>
        <v>2.36</v>
      </c>
      <c r="Q5" s="31" t="s">
        <v>134</v>
      </c>
      <c r="R5" s="27"/>
      <c r="S5" s="27" t="s">
        <v>155</v>
      </c>
    </row>
    <row r="6" spans="1:19" ht="56.45" customHeight="1" thickBot="1" x14ac:dyDescent="0.25">
      <c r="A6" s="27" t="s">
        <v>51</v>
      </c>
      <c r="B6" s="45" t="s">
        <v>9</v>
      </c>
      <c r="C6" s="27">
        <v>0.79</v>
      </c>
      <c r="D6" s="27">
        <v>0.42</v>
      </c>
      <c r="E6" s="27">
        <v>0.6</v>
      </c>
      <c r="F6" s="27">
        <f t="shared" si="0"/>
        <v>1.81</v>
      </c>
      <c r="G6" s="32" t="s">
        <v>135</v>
      </c>
      <c r="H6" s="30">
        <v>0.69</v>
      </c>
      <c r="I6" s="27">
        <v>0.61</v>
      </c>
      <c r="J6" s="27">
        <v>0.72</v>
      </c>
      <c r="K6" s="30">
        <f t="shared" si="1"/>
        <v>2.0199999999999996</v>
      </c>
      <c r="L6" s="31" t="s">
        <v>134</v>
      </c>
      <c r="M6" s="27">
        <v>1</v>
      </c>
      <c r="N6" s="27">
        <v>0.86</v>
      </c>
      <c r="O6" s="27">
        <v>0.5</v>
      </c>
      <c r="P6" s="27">
        <f t="shared" si="2"/>
        <v>2.36</v>
      </c>
      <c r="Q6" s="31" t="s">
        <v>134</v>
      </c>
      <c r="R6" s="27"/>
      <c r="S6" s="27" t="s">
        <v>155</v>
      </c>
    </row>
    <row r="7" spans="1:19" ht="47.45" customHeight="1" thickBot="1" x14ac:dyDescent="0.25">
      <c r="A7" s="27" t="s">
        <v>52</v>
      </c>
      <c r="B7" s="45" t="s">
        <v>9</v>
      </c>
      <c r="C7" s="27">
        <v>0.93</v>
      </c>
      <c r="D7" s="27">
        <v>0.83</v>
      </c>
      <c r="E7" s="27">
        <v>0.8</v>
      </c>
      <c r="F7" s="27">
        <f t="shared" si="0"/>
        <v>2.56</v>
      </c>
      <c r="G7" s="31" t="s">
        <v>134</v>
      </c>
      <c r="H7" s="30">
        <v>0.69</v>
      </c>
      <c r="I7" s="27">
        <v>0.61</v>
      </c>
      <c r="J7" s="27">
        <v>0.72</v>
      </c>
      <c r="K7" s="30">
        <f t="shared" si="1"/>
        <v>2.0199999999999996</v>
      </c>
      <c r="L7" s="31" t="s">
        <v>134</v>
      </c>
      <c r="M7" s="27">
        <v>1</v>
      </c>
      <c r="N7" s="27">
        <v>0.86</v>
      </c>
      <c r="O7" s="27">
        <v>0.5</v>
      </c>
      <c r="P7" s="27">
        <f t="shared" si="2"/>
        <v>2.36</v>
      </c>
      <c r="Q7" s="31" t="s">
        <v>134</v>
      </c>
      <c r="R7" s="27"/>
      <c r="S7" s="27" t="s">
        <v>155</v>
      </c>
    </row>
    <row r="8" spans="1:19" ht="51" customHeight="1" thickBot="1" x14ac:dyDescent="0.25">
      <c r="A8" s="27" t="s">
        <v>53</v>
      </c>
      <c r="B8" s="46" t="s">
        <v>11</v>
      </c>
      <c r="C8" s="27">
        <v>0.93</v>
      </c>
      <c r="D8" s="27">
        <v>0.83</v>
      </c>
      <c r="E8" s="27">
        <v>0.7</v>
      </c>
      <c r="F8" s="27">
        <f t="shared" si="0"/>
        <v>2.46</v>
      </c>
      <c r="G8" s="31" t="s">
        <v>134</v>
      </c>
      <c r="H8" s="30">
        <v>0.69</v>
      </c>
      <c r="I8" s="27">
        <v>0.61</v>
      </c>
      <c r="J8" s="27">
        <v>0.72</v>
      </c>
      <c r="K8" s="30">
        <f t="shared" si="1"/>
        <v>2.0199999999999996</v>
      </c>
      <c r="L8" s="31" t="s">
        <v>134</v>
      </c>
      <c r="M8" s="27">
        <v>1</v>
      </c>
      <c r="N8" s="27">
        <v>0.86</v>
      </c>
      <c r="O8" s="27">
        <v>0.5</v>
      </c>
      <c r="P8" s="27">
        <f t="shared" si="2"/>
        <v>2.36</v>
      </c>
      <c r="Q8" s="31" t="s">
        <v>134</v>
      </c>
      <c r="R8" s="27"/>
      <c r="S8" s="27" t="s">
        <v>155</v>
      </c>
    </row>
    <row r="9" spans="1:19" ht="60.95" customHeight="1" thickBot="1" x14ac:dyDescent="0.25">
      <c r="A9" s="27" t="s">
        <v>54</v>
      </c>
      <c r="B9" s="46" t="s">
        <v>11</v>
      </c>
      <c r="C9" s="30">
        <v>0.79</v>
      </c>
      <c r="D9" s="27">
        <v>0.42</v>
      </c>
      <c r="E9" s="27">
        <v>0.7</v>
      </c>
      <c r="F9" s="27">
        <f t="shared" si="0"/>
        <v>1.91</v>
      </c>
      <c r="G9" s="32" t="s">
        <v>135</v>
      </c>
      <c r="H9" s="30">
        <v>0.69</v>
      </c>
      <c r="I9" s="27">
        <v>0.61</v>
      </c>
      <c r="J9" s="27">
        <v>0.72</v>
      </c>
      <c r="K9" s="30">
        <f t="shared" si="1"/>
        <v>2.0199999999999996</v>
      </c>
      <c r="L9" s="31" t="s">
        <v>134</v>
      </c>
      <c r="M9" s="27">
        <v>1</v>
      </c>
      <c r="N9" s="27">
        <v>0.86</v>
      </c>
      <c r="O9" s="27">
        <v>0.5</v>
      </c>
      <c r="P9" s="27">
        <f t="shared" si="2"/>
        <v>2.36</v>
      </c>
      <c r="Q9" s="31" t="s">
        <v>134</v>
      </c>
      <c r="R9" s="27"/>
      <c r="S9" s="27" t="s">
        <v>155</v>
      </c>
    </row>
    <row r="10" spans="1:19" ht="54.6" customHeight="1" thickBot="1" x14ac:dyDescent="0.25">
      <c r="A10" s="27" t="s">
        <v>18</v>
      </c>
      <c r="B10" s="46" t="s">
        <v>11</v>
      </c>
      <c r="C10" s="30">
        <v>0.79</v>
      </c>
      <c r="D10" s="27">
        <v>0.42</v>
      </c>
      <c r="E10" s="27">
        <v>0.7</v>
      </c>
      <c r="F10" s="27">
        <f t="shared" si="0"/>
        <v>1.91</v>
      </c>
      <c r="G10" s="32" t="s">
        <v>135</v>
      </c>
      <c r="H10" s="30">
        <v>0.69</v>
      </c>
      <c r="I10" s="27">
        <v>0.61</v>
      </c>
      <c r="J10" s="27">
        <v>0.72</v>
      </c>
      <c r="K10" s="30">
        <f t="shared" si="1"/>
        <v>2.0199999999999996</v>
      </c>
      <c r="L10" s="31" t="s">
        <v>134</v>
      </c>
      <c r="M10" s="27">
        <v>1</v>
      </c>
      <c r="N10" s="27">
        <v>0.86</v>
      </c>
      <c r="O10" s="27">
        <v>0.5</v>
      </c>
      <c r="P10" s="27">
        <f t="shared" si="2"/>
        <v>2.36</v>
      </c>
      <c r="Q10" s="31" t="s">
        <v>134</v>
      </c>
      <c r="R10" s="27"/>
      <c r="S10" s="27" t="s">
        <v>155</v>
      </c>
    </row>
    <row r="11" spans="1:19" ht="48" customHeight="1" thickBot="1" x14ac:dyDescent="0.25">
      <c r="A11" s="27" t="s">
        <v>55</v>
      </c>
      <c r="B11" s="45" t="s">
        <v>9</v>
      </c>
      <c r="C11" s="30">
        <v>0.79</v>
      </c>
      <c r="D11" s="27">
        <v>0.42</v>
      </c>
      <c r="E11" s="27">
        <v>0.8</v>
      </c>
      <c r="F11" s="27">
        <f t="shared" si="0"/>
        <v>2.0099999999999998</v>
      </c>
      <c r="G11" s="31" t="s">
        <v>134</v>
      </c>
      <c r="H11" s="30">
        <v>0.69</v>
      </c>
      <c r="I11" s="27">
        <v>0.61</v>
      </c>
      <c r="J11" s="27">
        <v>0.72</v>
      </c>
      <c r="K11" s="30">
        <f t="shared" si="1"/>
        <v>2.0199999999999996</v>
      </c>
      <c r="L11" s="31" t="s">
        <v>134</v>
      </c>
      <c r="M11" s="27">
        <v>1</v>
      </c>
      <c r="N11" s="27">
        <v>0.86</v>
      </c>
      <c r="O11" s="27">
        <v>0.5</v>
      </c>
      <c r="P11" s="27">
        <f t="shared" si="2"/>
        <v>2.36</v>
      </c>
      <c r="Q11" s="31" t="s">
        <v>134</v>
      </c>
      <c r="R11" s="27"/>
      <c r="S11" s="27" t="s">
        <v>155</v>
      </c>
    </row>
    <row r="12" spans="1:19" ht="50.45" customHeight="1" thickBot="1" x14ac:dyDescent="0.25">
      <c r="A12" s="27" t="s">
        <v>21</v>
      </c>
      <c r="B12" s="46" t="s">
        <v>11</v>
      </c>
      <c r="C12" s="30">
        <v>0.79</v>
      </c>
      <c r="D12" s="27">
        <v>0.42</v>
      </c>
      <c r="E12" s="27">
        <v>0.7</v>
      </c>
      <c r="F12" s="27">
        <f t="shared" si="0"/>
        <v>1.91</v>
      </c>
      <c r="G12" s="32" t="s">
        <v>135</v>
      </c>
      <c r="H12" s="30">
        <v>0.69</v>
      </c>
      <c r="I12" s="27">
        <v>0.61</v>
      </c>
      <c r="J12" s="27">
        <v>0.72</v>
      </c>
      <c r="K12" s="30">
        <f t="shared" si="1"/>
        <v>2.0199999999999996</v>
      </c>
      <c r="L12" s="31" t="s">
        <v>134</v>
      </c>
      <c r="M12" s="27">
        <v>1</v>
      </c>
      <c r="N12" s="27">
        <v>0.86</v>
      </c>
      <c r="O12" s="27">
        <v>0.5</v>
      </c>
      <c r="P12" s="27">
        <f t="shared" si="2"/>
        <v>2.36</v>
      </c>
      <c r="Q12" s="31" t="s">
        <v>134</v>
      </c>
      <c r="R12" s="27"/>
      <c r="S12" s="27" t="s">
        <v>155</v>
      </c>
    </row>
    <row r="13" spans="1:19" ht="51.6" customHeight="1" thickBot="1" x14ac:dyDescent="0.25">
      <c r="A13" s="27" t="s">
        <v>56</v>
      </c>
      <c r="B13" s="45" t="s">
        <v>9</v>
      </c>
      <c r="C13" s="30">
        <v>0.79</v>
      </c>
      <c r="D13" s="27">
        <v>0.42</v>
      </c>
      <c r="E13" s="27">
        <v>0.7</v>
      </c>
      <c r="F13" s="27">
        <f t="shared" si="0"/>
        <v>1.91</v>
      </c>
      <c r="G13" s="32" t="s">
        <v>135</v>
      </c>
      <c r="H13" s="30">
        <v>0.69</v>
      </c>
      <c r="I13" s="27">
        <v>0.61</v>
      </c>
      <c r="J13" s="27">
        <v>0.72</v>
      </c>
      <c r="K13" s="30">
        <f t="shared" si="1"/>
        <v>2.0199999999999996</v>
      </c>
      <c r="L13" s="31" t="s">
        <v>134</v>
      </c>
      <c r="M13" s="27">
        <v>1</v>
      </c>
      <c r="N13" s="27">
        <v>0.86</v>
      </c>
      <c r="O13" s="27">
        <v>0.5</v>
      </c>
      <c r="P13" s="27">
        <f t="shared" si="2"/>
        <v>2.36</v>
      </c>
      <c r="Q13" s="31" t="s">
        <v>134</v>
      </c>
      <c r="R13" s="27"/>
      <c r="S13" s="27" t="s">
        <v>155</v>
      </c>
    </row>
    <row r="14" spans="1:19" ht="47.45" customHeight="1" thickBot="1" x14ac:dyDescent="0.25">
      <c r="A14" s="27" t="s">
        <v>57</v>
      </c>
      <c r="B14" s="46" t="s">
        <v>11</v>
      </c>
      <c r="C14" s="30">
        <v>0.79</v>
      </c>
      <c r="D14" s="27">
        <v>0.42</v>
      </c>
      <c r="E14" s="27">
        <v>0.8</v>
      </c>
      <c r="F14" s="27">
        <f t="shared" si="0"/>
        <v>2.0099999999999998</v>
      </c>
      <c r="G14" s="31" t="s">
        <v>134</v>
      </c>
      <c r="H14" s="30">
        <v>0.69</v>
      </c>
      <c r="I14" s="27">
        <v>0.61</v>
      </c>
      <c r="J14" s="27">
        <v>0.72</v>
      </c>
      <c r="K14" s="30">
        <f t="shared" si="1"/>
        <v>2.0199999999999996</v>
      </c>
      <c r="L14" s="31" t="s">
        <v>134</v>
      </c>
      <c r="M14" s="27">
        <v>1</v>
      </c>
      <c r="N14" s="27">
        <v>0.86</v>
      </c>
      <c r="O14" s="27">
        <v>0.5</v>
      </c>
      <c r="P14" s="27">
        <f t="shared" si="2"/>
        <v>2.36</v>
      </c>
      <c r="Q14" s="31" t="s">
        <v>134</v>
      </c>
      <c r="R14" s="27"/>
      <c r="S14" s="27" t="s">
        <v>155</v>
      </c>
    </row>
    <row r="15" spans="1:19" ht="50.1" customHeight="1" thickBot="1" x14ac:dyDescent="0.25">
      <c r="A15" s="27" t="s">
        <v>58</v>
      </c>
      <c r="B15" s="45" t="s">
        <v>9</v>
      </c>
      <c r="C15" s="30">
        <v>0.93</v>
      </c>
      <c r="D15" s="27">
        <v>0.83</v>
      </c>
      <c r="E15" s="27">
        <v>0.8</v>
      </c>
      <c r="F15" s="27">
        <f t="shared" si="0"/>
        <v>2.56</v>
      </c>
      <c r="G15" s="31" t="s">
        <v>134</v>
      </c>
      <c r="H15" s="30">
        <v>0.69</v>
      </c>
      <c r="I15" s="27">
        <v>0.61</v>
      </c>
      <c r="J15" s="27">
        <v>0.72</v>
      </c>
      <c r="K15" s="30">
        <f t="shared" si="1"/>
        <v>2.0199999999999996</v>
      </c>
      <c r="L15" s="31" t="s">
        <v>134</v>
      </c>
      <c r="M15" s="27">
        <v>1</v>
      </c>
      <c r="N15" s="27">
        <v>0.86</v>
      </c>
      <c r="O15" s="27">
        <v>0.5</v>
      </c>
      <c r="P15" s="27">
        <f t="shared" si="2"/>
        <v>2.36</v>
      </c>
      <c r="Q15" s="31" t="s">
        <v>134</v>
      </c>
      <c r="R15" s="27"/>
      <c r="S15" s="27" t="s">
        <v>155</v>
      </c>
    </row>
    <row r="16" spans="1:19" ht="47.1" customHeight="1" thickBot="1" x14ac:dyDescent="0.25">
      <c r="A16" s="27" t="s">
        <v>28</v>
      </c>
      <c r="B16" s="45" t="s">
        <v>9</v>
      </c>
      <c r="C16" s="30">
        <v>0.79</v>
      </c>
      <c r="D16" s="27">
        <v>0.42</v>
      </c>
      <c r="E16" s="27">
        <v>0.8</v>
      </c>
      <c r="F16" s="27">
        <f t="shared" si="0"/>
        <v>2.0099999999999998</v>
      </c>
      <c r="G16" s="31" t="s">
        <v>134</v>
      </c>
      <c r="H16" s="30">
        <v>0.69</v>
      </c>
      <c r="I16" s="27">
        <v>0.61</v>
      </c>
      <c r="J16" s="27">
        <v>0.72</v>
      </c>
      <c r="K16" s="30">
        <f t="shared" si="1"/>
        <v>2.0199999999999996</v>
      </c>
      <c r="L16" s="31" t="s">
        <v>134</v>
      </c>
      <c r="M16" s="27">
        <v>1</v>
      </c>
      <c r="N16" s="27">
        <v>0.86</v>
      </c>
      <c r="O16" s="27">
        <v>0.5</v>
      </c>
      <c r="P16" s="27">
        <f t="shared" si="2"/>
        <v>2.36</v>
      </c>
      <c r="Q16" s="31" t="s">
        <v>134</v>
      </c>
      <c r="R16" s="27"/>
      <c r="S16" s="27" t="s">
        <v>155</v>
      </c>
    </row>
    <row r="17" spans="1:19" ht="51.6" customHeight="1" thickBot="1" x14ac:dyDescent="0.25">
      <c r="A17" s="27" t="s">
        <v>30</v>
      </c>
      <c r="B17" s="45" t="s">
        <v>9</v>
      </c>
      <c r="C17" s="30">
        <v>0.71</v>
      </c>
      <c r="D17" s="27">
        <v>0.42</v>
      </c>
      <c r="E17" s="27">
        <v>0.7</v>
      </c>
      <c r="F17" s="27">
        <f t="shared" si="0"/>
        <v>1.8299999999999998</v>
      </c>
      <c r="G17" s="32" t="s">
        <v>135</v>
      </c>
      <c r="H17" s="30">
        <v>0.69</v>
      </c>
      <c r="I17" s="27">
        <v>0.61</v>
      </c>
      <c r="J17" s="27">
        <v>0.72</v>
      </c>
      <c r="K17" s="30">
        <f t="shared" si="1"/>
        <v>2.0199999999999996</v>
      </c>
      <c r="L17" s="31" t="s">
        <v>134</v>
      </c>
      <c r="M17" s="27">
        <v>1</v>
      </c>
      <c r="N17" s="27">
        <v>0.86</v>
      </c>
      <c r="O17" s="27">
        <v>0.5</v>
      </c>
      <c r="P17" s="27">
        <f t="shared" si="2"/>
        <v>2.36</v>
      </c>
      <c r="Q17" s="31" t="s">
        <v>134</v>
      </c>
      <c r="R17" s="27"/>
      <c r="S17" s="27" t="s">
        <v>155</v>
      </c>
    </row>
    <row r="18" spans="1:19" ht="48.6" customHeight="1" thickBot="1" x14ac:dyDescent="0.25">
      <c r="A18" s="27" t="s">
        <v>59</v>
      </c>
      <c r="B18" s="46" t="s">
        <v>11</v>
      </c>
      <c r="C18" s="30">
        <v>0.71</v>
      </c>
      <c r="D18" s="27">
        <v>0.42</v>
      </c>
      <c r="E18" s="27">
        <v>0.8</v>
      </c>
      <c r="F18" s="27">
        <f t="shared" si="0"/>
        <v>1.93</v>
      </c>
      <c r="G18" s="32" t="s">
        <v>135</v>
      </c>
      <c r="H18" s="30">
        <v>0.69</v>
      </c>
      <c r="I18" s="27">
        <v>0.61</v>
      </c>
      <c r="J18" s="27">
        <v>0.72</v>
      </c>
      <c r="K18" s="30">
        <f t="shared" si="1"/>
        <v>2.0199999999999996</v>
      </c>
      <c r="L18" s="31" t="s">
        <v>134</v>
      </c>
      <c r="M18" s="27">
        <v>1</v>
      </c>
      <c r="N18" s="27">
        <v>0.86</v>
      </c>
      <c r="O18" s="27">
        <v>0.5</v>
      </c>
      <c r="P18" s="27">
        <f t="shared" si="2"/>
        <v>2.36</v>
      </c>
      <c r="Q18" s="31" t="s">
        <v>134</v>
      </c>
      <c r="R18" s="27"/>
      <c r="S18" s="27" t="s">
        <v>155</v>
      </c>
    </row>
    <row r="19" spans="1:19" ht="51.95" customHeight="1" thickBot="1" x14ac:dyDescent="0.25">
      <c r="A19" s="27" t="s">
        <v>60</v>
      </c>
      <c r="B19" s="46" t="s">
        <v>11</v>
      </c>
      <c r="C19" s="30">
        <v>0.71</v>
      </c>
      <c r="D19" s="27">
        <v>0.42</v>
      </c>
      <c r="E19" s="27">
        <v>0.7</v>
      </c>
      <c r="F19" s="27">
        <f t="shared" si="0"/>
        <v>1.8299999999999998</v>
      </c>
      <c r="G19" s="32" t="s">
        <v>135</v>
      </c>
      <c r="H19" s="30">
        <v>0.69</v>
      </c>
      <c r="I19" s="27">
        <v>0.61</v>
      </c>
      <c r="J19" s="27">
        <v>0.72</v>
      </c>
      <c r="K19" s="30">
        <f t="shared" si="1"/>
        <v>2.0199999999999996</v>
      </c>
      <c r="L19" s="31" t="s">
        <v>134</v>
      </c>
      <c r="M19" s="27">
        <v>1</v>
      </c>
      <c r="N19" s="27">
        <v>0.86</v>
      </c>
      <c r="O19" s="27">
        <v>0.5</v>
      </c>
      <c r="P19" s="27">
        <f t="shared" si="2"/>
        <v>2.36</v>
      </c>
      <c r="Q19" s="31" t="s">
        <v>134</v>
      </c>
      <c r="R19" s="27"/>
      <c r="S19" s="27" t="s">
        <v>155</v>
      </c>
    </row>
    <row r="20" spans="1:19" ht="50.1" customHeight="1" x14ac:dyDescent="0.2">
      <c r="A20" s="27" t="s">
        <v>61</v>
      </c>
      <c r="B20" s="47" t="s">
        <v>11</v>
      </c>
      <c r="C20" s="30">
        <v>0.86</v>
      </c>
      <c r="D20" s="27">
        <v>0.83</v>
      </c>
      <c r="E20" s="27">
        <v>0.7</v>
      </c>
      <c r="F20" s="27">
        <f t="shared" si="0"/>
        <v>2.3899999999999997</v>
      </c>
      <c r="G20" s="31" t="s">
        <v>134</v>
      </c>
      <c r="H20" s="30">
        <v>0.69</v>
      </c>
      <c r="I20" s="27">
        <v>0.61</v>
      </c>
      <c r="J20" s="27">
        <v>0.72</v>
      </c>
      <c r="K20" s="30">
        <f t="shared" si="1"/>
        <v>2.0199999999999996</v>
      </c>
      <c r="L20" s="31" t="s">
        <v>134</v>
      </c>
      <c r="M20" s="27">
        <v>1</v>
      </c>
      <c r="N20" s="27">
        <v>0.86</v>
      </c>
      <c r="O20" s="27">
        <v>0.5</v>
      </c>
      <c r="P20" s="27">
        <f t="shared" si="2"/>
        <v>2.36</v>
      </c>
      <c r="Q20" s="31" t="s">
        <v>134</v>
      </c>
      <c r="R20" s="27"/>
      <c r="S20" s="27" t="s">
        <v>155</v>
      </c>
    </row>
    <row r="21" spans="1:19" ht="48.95" customHeight="1" thickBot="1" x14ac:dyDescent="0.25">
      <c r="A21" s="27" t="s">
        <v>33</v>
      </c>
      <c r="B21" s="46" t="s">
        <v>11</v>
      </c>
      <c r="C21" s="30">
        <v>0.5</v>
      </c>
      <c r="D21" s="27">
        <v>0.25</v>
      </c>
      <c r="E21" s="27">
        <v>0.6</v>
      </c>
      <c r="F21" s="27">
        <f t="shared" si="0"/>
        <v>1.35</v>
      </c>
      <c r="G21" s="32" t="s">
        <v>135</v>
      </c>
      <c r="H21" s="30">
        <v>0.69</v>
      </c>
      <c r="I21" s="27">
        <v>0.61</v>
      </c>
      <c r="J21" s="27">
        <v>0.72</v>
      </c>
      <c r="K21" s="30">
        <f t="shared" si="1"/>
        <v>2.0199999999999996</v>
      </c>
      <c r="L21" s="31" t="s">
        <v>134</v>
      </c>
      <c r="M21" s="27">
        <v>1</v>
      </c>
      <c r="N21" s="27">
        <v>0.86</v>
      </c>
      <c r="O21" s="27">
        <v>0.5</v>
      </c>
      <c r="P21" s="27">
        <f t="shared" si="2"/>
        <v>2.36</v>
      </c>
      <c r="Q21" s="31" t="s">
        <v>134</v>
      </c>
      <c r="R21" s="27"/>
      <c r="S21" s="27" t="s">
        <v>155</v>
      </c>
    </row>
    <row r="22" spans="1:19" ht="57" customHeight="1" thickBot="1" x14ac:dyDescent="0.25">
      <c r="A22" s="27" t="s">
        <v>34</v>
      </c>
      <c r="B22" s="45" t="s">
        <v>9</v>
      </c>
      <c r="C22" s="30">
        <v>0.71</v>
      </c>
      <c r="D22" s="27">
        <v>0.42</v>
      </c>
      <c r="E22" s="27">
        <v>0.7</v>
      </c>
      <c r="F22" s="27">
        <f t="shared" si="0"/>
        <v>1.8299999999999998</v>
      </c>
      <c r="G22" s="32" t="s">
        <v>135</v>
      </c>
      <c r="H22" s="30">
        <v>0.69</v>
      </c>
      <c r="I22" s="27">
        <v>0.61</v>
      </c>
      <c r="J22" s="27">
        <v>0.72</v>
      </c>
      <c r="K22" s="30">
        <f t="shared" si="1"/>
        <v>2.0199999999999996</v>
      </c>
      <c r="L22" s="31" t="s">
        <v>134</v>
      </c>
      <c r="M22" s="27">
        <v>1</v>
      </c>
      <c r="N22" s="27">
        <v>0.86</v>
      </c>
      <c r="O22" s="27">
        <v>0.5</v>
      </c>
      <c r="P22" s="27">
        <f t="shared" si="2"/>
        <v>2.36</v>
      </c>
      <c r="Q22" s="31" t="s">
        <v>134</v>
      </c>
      <c r="R22" s="27"/>
      <c r="S22" s="27" t="s">
        <v>155</v>
      </c>
    </row>
  </sheetData>
  <mergeCells count="6">
    <mergeCell ref="A1:B2"/>
    <mergeCell ref="C1:Q1"/>
    <mergeCell ref="R1:S2"/>
    <mergeCell ref="C2:G2"/>
    <mergeCell ref="H2:L2"/>
    <mergeCell ref="M2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AMENAZAS</vt:lpstr>
      <vt:lpstr>VULNERABILIDAD- PERSONAS</vt:lpstr>
      <vt:lpstr>VULNERABILIDAD- RECURSOS</vt:lpstr>
      <vt:lpstr>VUL. SISTEMAS Y PROCESOS</vt:lpstr>
      <vt:lpstr>ROMBO DE COLORES</vt:lpstr>
      <vt:lpstr>AMENAZAS!_Hlk100000360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casanova</dc:creator>
  <cp:lastModifiedBy>ASUS</cp:lastModifiedBy>
  <dcterms:created xsi:type="dcterms:W3CDTF">2022-04-24T14:59:10Z</dcterms:created>
  <dcterms:modified xsi:type="dcterms:W3CDTF">2022-06-06T22:36:14Z</dcterms:modified>
</cp:coreProperties>
</file>