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Escritorio\2. Seguimiento Indicadores Semestre II_2020\3. Gestión de Información Turística\"/>
    </mc:Choice>
  </mc:AlternateContent>
  <bookViews>
    <workbookView xWindow="0" yWindow="0" windowWidth="20490" windowHeight="7545" tabRatio="816"/>
  </bookViews>
  <sheets>
    <sheet name="IndIcador GIT-I04" sheetId="160" r:id="rId1"/>
    <sheet name="Instructivo" sheetId="161" r:id="rId2"/>
    <sheet name="Fuente" sheetId="107" state="hidden" r:id="rId3"/>
  </sheets>
  <externalReferences>
    <externalReference r:id="rId4"/>
    <externalReference r:id="rId5"/>
    <externalReference r:id="rId6"/>
    <externalReference r:id="rId7"/>
  </externalReferences>
  <definedNames>
    <definedName name="Activ" localSheetId="1">#N/A</definedName>
    <definedName name="Activ">#REF!</definedName>
    <definedName name="ACTIVIDADES">#N/A</definedName>
    <definedName name="ActivNo">[1]Códigos!$V$2:$V$52</definedName>
    <definedName name="Apoyo" localSheetId="1">#N/A</definedName>
    <definedName name="Apoyo">Fuente!$C$24:$C$42</definedName>
    <definedName name="area" localSheetId="1">#N/A</definedName>
    <definedName name="area">#REF!</definedName>
    <definedName name="_xlnm.Print_Area" localSheetId="0">'IndIcador GIT-I04'!$A$1:$P$56</definedName>
    <definedName name="_xlnm.Print_Area" localSheetId="1">Instructivo!$A$1:$B$35</definedName>
    <definedName name="AtencionCiudadano">Fuente!$C$42:$C$42</definedName>
    <definedName name="BienesSs">Fuente!$C$29:$C$31</definedName>
    <definedName name="CARGO">[2]Hoja1!$C$16:$C$23</definedName>
    <definedName name="CLASIFICACIÓNCR">[3]PARAMETROS!$A$3:$A$11</definedName>
    <definedName name="Comunicaciones">Fuente!$C$8:$C$8</definedName>
    <definedName name="Dependencia" localSheetId="1">#N/A</definedName>
    <definedName name="Dependencia">Fuente!$P$3:$P$12</definedName>
    <definedName name="Destino">Fuente!$C$12:$C$19</definedName>
    <definedName name="DireccionamientoE">Fuente!$C$3:$C$6</definedName>
    <definedName name="Disciplinario" localSheetId="1">#N/A</definedName>
    <definedName name="Disciplinario">Fuente!#REF!</definedName>
    <definedName name="Documental">Fuente!$C$38:$C$39</definedName>
    <definedName name="edad" localSheetId="1">#N/A</definedName>
    <definedName name="edad">#REF!</definedName>
    <definedName name="Estrategicos" localSheetId="1">#N/A</definedName>
    <definedName name="Estrategicos">Fuente!$C$3:$C$8</definedName>
    <definedName name="etnia" localSheetId="1">#N/A</definedName>
    <definedName name="etnia">#REF!</definedName>
    <definedName name="Evaluacion" localSheetId="1">#N/A</definedName>
    <definedName name="Evaluacion">Fuente!$C$43:$C$47</definedName>
    <definedName name="Export" hidden="1">{"'Hoja1'!$A$1:$I$70"}</definedName>
    <definedName name="Falta" localSheetId="1">#N/A</definedName>
    <definedName name="Falta">Fuente!$M$3</definedName>
    <definedName name="faltaproc" localSheetId="2">'[4]Formato H.V.'!#REF!</definedName>
    <definedName name="faltaproc" localSheetId="1">#N/A</definedName>
    <definedName name="faltaproc">#REF!</definedName>
    <definedName name="Financiera">Fuente!$C$32:$C$35</definedName>
    <definedName name="FRECUENCIA">[2]Hoja1!$A$1:$A$5</definedName>
    <definedName name="genero" localSheetId="1">#N/A</definedName>
    <definedName name="genero">#REF!</definedName>
    <definedName name="gg" localSheetId="1">#N/A</definedName>
    <definedName name="gg">#REF!</definedName>
    <definedName name="hoja2">#N/A</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formacionT">Fuente!$C$9:$C$11</definedName>
    <definedName name="Juridica">Fuente!$C$36:$C$37</definedName>
    <definedName name="kk" localSheetId="1">#N/A</definedName>
    <definedName name="kk">#REF!</definedName>
    <definedName name="LIDERES">[2]Hoja1!$E$1:$F$11</definedName>
    <definedName name="localidad" localSheetId="1">#N/A</definedName>
    <definedName name="localidad">#REF!</definedName>
    <definedName name="meta712" localSheetId="2">'[4]Formato H.V.'!#REF!</definedName>
    <definedName name="meta712" localSheetId="1">#N/A</definedName>
    <definedName name="meta712">#REF!</definedName>
    <definedName name="meta731" localSheetId="2">'[4]Formato H.V.'!#REF!</definedName>
    <definedName name="meta731" localSheetId="1">#N/A</definedName>
    <definedName name="meta731">#REF!</definedName>
    <definedName name="meta740" localSheetId="2">'[4]Formato H.V.'!#REF!</definedName>
    <definedName name="meta740" localSheetId="1">#N/A</definedName>
    <definedName name="meta740">#REF!</definedName>
    <definedName name="metas712">[1]Códigos!$Q$4</definedName>
    <definedName name="metas731">[1]Códigos!$Q$7:$Q$13</definedName>
    <definedName name="metas740">[1]Códigos!$Q$16:$Q$24</definedName>
    <definedName name="Misionales" localSheetId="1">#N/A</definedName>
    <definedName name="Misionales">Fuente!$C$9:$C$23</definedName>
    <definedName name="mveri" localSheetId="1">#N/A</definedName>
    <definedName name="mveri">#REF!</definedName>
    <definedName name="objetivos">[1]Códigos!$R$2:$R$5</definedName>
    <definedName name="ObjetivosE" localSheetId="1">#N/A</definedName>
    <definedName name="ObjetivosE">Fuente!$R$3:$R$6</definedName>
    <definedName name="oo" localSheetId="1">#N/A</definedName>
    <definedName name="oo">#REF!</definedName>
    <definedName name="OPCIONESM">[3]PARAMETROS!$B$3:$B$6</definedName>
    <definedName name="poblacion" localSheetId="1">#N/A</definedName>
    <definedName name="poblacion">#REF!</definedName>
    <definedName name="PR" localSheetId="1">#N/A</definedName>
    <definedName name="PR">#REF!</definedName>
    <definedName name="Proceso" localSheetId="1">#N/A</definedName>
    <definedName name="Proceso">Fuente!$O$3:$O$17</definedName>
    <definedName name="Promocion">Fuente!$C$20:$C$23</definedName>
    <definedName name="proy">[1]Códigos!$A$2:$A$5</definedName>
    <definedName name="Proy1036" localSheetId="1">#N/A</definedName>
    <definedName name="Proy1036">Fuente!$F$3:$F$7</definedName>
    <definedName name="Proy1038" localSheetId="1">#N/A</definedName>
    <definedName name="Proy1038">Fuente!$F$11</definedName>
    <definedName name="proy712" localSheetId="2">'[4]Formato H.V.'!#REF!</definedName>
    <definedName name="proy712" localSheetId="1">#N/A</definedName>
    <definedName name="proy712">#REF!</definedName>
    <definedName name="proy731" localSheetId="2">'[4]Formato H.V.'!#REF!</definedName>
    <definedName name="proy731" localSheetId="1">#N/A</definedName>
    <definedName name="proy731">#REF!</definedName>
    <definedName name="proy740" localSheetId="2">'[4]Formato H.V.'!#REF!</definedName>
    <definedName name="proy740" localSheetId="1">#N/A</definedName>
    <definedName name="proy740">#REF!</definedName>
    <definedName name="Proy988" localSheetId="1">#N/A</definedName>
    <definedName name="Proy988">Fuente!$F$8:$F$10</definedName>
    <definedName name="recursos">[1]Códigos!$U$2:$U$4</definedName>
    <definedName name="Responsable">Fuente!$Q$3:$Q$13</definedName>
    <definedName name="select" localSheetId="1">#N/A</definedName>
    <definedName name="select">#REF!</definedName>
    <definedName name="sexo" localSheetId="1">#N/A</definedName>
    <definedName name="sexo">#REF!</definedName>
    <definedName name="SGA" localSheetId="2">'[4]Formato H.V.'!#REF!</definedName>
    <definedName name="SGA" localSheetId="1">#N/A</definedName>
    <definedName name="SGA">#REF!</definedName>
    <definedName name="SGC" localSheetId="2">'[4]Formato H.V.'!#REF!</definedName>
    <definedName name="SGC" localSheetId="1">#N/A</definedName>
    <definedName name="SGC">#REF!</definedName>
    <definedName name="SGSI" localSheetId="2">'[4]Formato H.V.'!#REF!</definedName>
    <definedName name="SGSI" localSheetId="1">#N/A</definedName>
    <definedName name="SGSI">#REF!</definedName>
    <definedName name="SIGA" localSheetId="2">'[4]Formato H.V.'!#REF!</definedName>
    <definedName name="SIGA" localSheetId="1">#N/A</definedName>
    <definedName name="SIGA">#REF!</definedName>
    <definedName name="SRS" localSheetId="2">'[4]Formato H.V.'!#REF!</definedName>
    <definedName name="SRS" localSheetId="1">#N/A</definedName>
    <definedName name="SRS">#REF!</definedName>
    <definedName name="ss" localSheetId="1">#N/A</definedName>
    <definedName name="ss">#REF!</definedName>
    <definedName name="SSO" localSheetId="2">'[4]Formato H.V.'!#REF!</definedName>
    <definedName name="SSO" localSheetId="1">#N/A</definedName>
    <definedName name="SSO">#REF!</definedName>
    <definedName name="tactividad">[1]Códigos!$Y$2:$Y$6</definedName>
    <definedName name="TalentoH">Fuente!$C$24:$C$28</definedName>
    <definedName name="Tecnologia">Fuente!$C$40:$C$40</definedName>
    <definedName name="Todas">Fuente!$M$6</definedName>
    <definedName name="tt" localSheetId="1">#N/A</definedName>
    <definedName name="tt">#REF!</definedName>
    <definedName name="vigencia" localSheetId="1">#N/A</definedName>
    <definedName name="vigencia">#REF!</definedName>
  </definedNames>
  <calcPr calcId="152511"/>
</workbook>
</file>

<file path=xl/calcChain.xml><?xml version="1.0" encoding="utf-8"?>
<calcChain xmlns="http://schemas.openxmlformats.org/spreadsheetml/2006/main">
  <c r="G42" i="160" l="1"/>
  <c r="G41" i="160"/>
  <c r="G40" i="160"/>
  <c r="G39" i="160"/>
  <c r="G38" i="160"/>
  <c r="G37" i="160"/>
  <c r="G36" i="160"/>
  <c r="G35" i="160"/>
  <c r="G34" i="160"/>
  <c r="G33" i="160"/>
  <c r="G32" i="160"/>
  <c r="G31" i="160"/>
  <c r="E43" i="160"/>
  <c r="D43" i="160"/>
  <c r="D27" i="160" s="1"/>
  <c r="F31" i="160"/>
  <c r="F32" i="160" s="1"/>
  <c r="H30" i="160"/>
  <c r="G43" i="160" l="1"/>
  <c r="F33" i="160"/>
  <c r="F34" i="160" s="1"/>
  <c r="F35" i="160" s="1"/>
  <c r="F36" i="160" s="1"/>
  <c r="F37" i="160" s="1"/>
  <c r="F38" i="160" s="1"/>
  <c r="F39" i="160" s="1"/>
  <c r="F40" i="160" s="1"/>
  <c r="F41" i="160" s="1"/>
  <c r="F42" i="160" s="1"/>
  <c r="H27" i="160"/>
  <c r="F43" i="160" l="1"/>
  <c r="K27" i="160" s="1"/>
  <c r="M27" i="160" s="1"/>
</calcChain>
</file>

<file path=xl/sharedStrings.xml><?xml version="1.0" encoding="utf-8"?>
<sst xmlns="http://schemas.openxmlformats.org/spreadsheetml/2006/main" count="302" uniqueCount="219">
  <si>
    <t>Junio</t>
  </si>
  <si>
    <t>Septiembre</t>
  </si>
  <si>
    <t>Diciembre</t>
  </si>
  <si>
    <t>Tipo</t>
  </si>
  <si>
    <t>Trimestral</t>
  </si>
  <si>
    <t>Eficacia</t>
  </si>
  <si>
    <t>HOJA DE VIDA INDICADOR</t>
  </si>
  <si>
    <t>ASOCIADO A:</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</si>
  <si>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</si>
  <si>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03.-Gestión de información turística</t>
  </si>
  <si>
    <t>Proceso Misional</t>
  </si>
  <si>
    <t>Realizar 4  investigaciones del sector turismo de Bogotá</t>
  </si>
  <si>
    <t>1036 Bogotá destino turístico competitivo y sostenible</t>
  </si>
  <si>
    <t>Realizar cuatro (4) investigaciones del sector turismo de Bogotá</t>
  </si>
  <si>
    <t>Destino competitivo y sostenible</t>
  </si>
  <si>
    <t>Observatorio Turístico</t>
  </si>
  <si>
    <t>Número</t>
  </si>
  <si>
    <t>COMPORTAMIENTO HISTÓRICO DEL INDICADOR</t>
  </si>
  <si>
    <t>COMPORTAMIENTO DEL INDICADOR EN LA VIGENCIA</t>
  </si>
  <si>
    <t>Abril</t>
  </si>
  <si>
    <t>TOTAL</t>
  </si>
  <si>
    <t>RANGOS DE GESTIÓN</t>
  </si>
  <si>
    <t>NO PROGRAMADO</t>
  </si>
  <si>
    <t>N.A.</t>
  </si>
  <si>
    <t>NIVEL CRÍTICO</t>
  </si>
  <si>
    <t>MENOR A 70%</t>
  </si>
  <si>
    <t>NIVEL ACEPTABLE</t>
  </si>
  <si>
    <t>ENTRE 70% Y 90 %</t>
  </si>
  <si>
    <t>NIVEL SATISFACTORIO</t>
  </si>
  <si>
    <t>MAYOR 90%</t>
  </si>
  <si>
    <t>Revisó:</t>
  </si>
  <si>
    <t>Aprobó:</t>
  </si>
  <si>
    <t>Proceso</t>
  </si>
  <si>
    <t>Metas</t>
  </si>
  <si>
    <t>Proyecto</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</si>
  <si>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</si>
  <si>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</si>
  <si>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</si>
  <si>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</si>
  <si>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</si>
  <si>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</si>
  <si>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</si>
  <si>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</si>
  <si>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</si>
  <si>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</si>
  <si>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</si>
  <si>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</si>
  <si>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</si>
  <si>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Implementar y mantener 100% el sistema integrado de gestión de la entidad</t>
  </si>
  <si>
    <t>Fortalecer doscientas (200) empresas, prestadores de servicios turísticos y complementarios</t>
  </si>
  <si>
    <t>Dirección General</t>
  </si>
  <si>
    <t>Director(a) General</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</si>
  <si>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</si>
  <si>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</si>
  <si>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</si>
  <si>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</si>
  <si>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</si>
  <si>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</si>
  <si>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Lograr una ejecución presupuestal de inversión a nivel de compromisos, superior al 95% al cierre de la vigencia fiscal.</t>
  </si>
  <si>
    <t>Todas las metas Plan de Desarrollo</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</si>
  <si>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</si>
  <si>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</si>
  <si>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</si>
  <si>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</si>
  <si>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Todas las metas asociadas al proyecto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</si>
  <si>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</si>
  <si>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</si>
  <si>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</si>
  <si>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</si>
  <si>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</si>
  <si>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</si>
  <si>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PROCESOS MISIONALES</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</si>
  <si>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</si>
  <si>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</si>
  <si>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</si>
  <si>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</si>
  <si>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</si>
  <si>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</si>
  <si>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</si>
  <si>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Asesor(a) Observatorio Turístico</t>
  </si>
  <si>
    <t>Fortalecer 100% el Sistema de Información Turística de Bogotá</t>
  </si>
  <si>
    <t>80% del Sistema Integrado de Gestión Implementado y mantenido</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</si>
  <si>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</si>
  <si>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</si>
  <si>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</si>
  <si>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</si>
  <si>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</si>
  <si>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</si>
  <si>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</si>
  <si>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</si>
  <si>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</si>
  <si>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</si>
  <si>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</si>
  <si>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</si>
  <si>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</si>
  <si>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</si>
  <si>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</si>
  <si>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</si>
  <si>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</si>
  <si>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</si>
  <si>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</si>
  <si>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</si>
  <si>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</si>
  <si>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</si>
  <si>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</si>
  <si>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</si>
  <si>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</si>
  <si>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</si>
  <si>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</si>
  <si>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</si>
  <si>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</si>
  <si>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</si>
  <si>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</si>
  <si>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</si>
  <si>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</si>
  <si>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</si>
  <si>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</si>
  <si>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Implementar y mantener 100% el sistema integrado de consevación</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</si>
  <si>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</si>
  <si>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</si>
  <si>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</si>
  <si>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</si>
  <si>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</si>
  <si>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</si>
  <si>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Capacitar 10.000 prestadores de servicios turísticos y conexos, en cultura turística</t>
  </si>
  <si>
    <t>Implementar y mantener 80% el sistema integrado de gestión de la entidad</t>
  </si>
  <si>
    <t>Asesorar 80% a los procesos en el desarrollo de las actividades clave para el logro de objetivos y metas institucionales.</t>
  </si>
  <si>
    <t>Oficina Asesora de Planeación</t>
  </si>
  <si>
    <t>Jefe Oficina Asesora de Planeación</t>
  </si>
  <si>
    <t>Número de viajeros extranjeros que visitan Bogotá</t>
  </si>
  <si>
    <t>Mide anualmente el número de viajeros extranjeros que visitan Bogotá. (No incluye Colombianos residentes en el exterior)</t>
  </si>
  <si>
    <t>Un viajero es toda persona que se desplaza entre dos lugares geográficos distintos por cualquier motivo y duración. La serie de viajeros extranjeros no incluye colombianos residentes en el exterior</t>
  </si>
  <si>
    <t>Marzo</t>
  </si>
  <si>
    <t xml:space="preserve">Enero </t>
  </si>
  <si>
    <t>Febrero</t>
  </si>
  <si>
    <t>Mayo</t>
  </si>
  <si>
    <t>Julio</t>
  </si>
  <si>
    <t>Agosto</t>
  </si>
  <si>
    <t>Octubre</t>
  </si>
  <si>
    <t>Noviembre</t>
  </si>
  <si>
    <t>Número de viajeros extranjeros que se espera visiten Bogotá</t>
  </si>
  <si>
    <t>Ciudad posicionada a nivel nacional e internacional</t>
  </si>
  <si>
    <r>
      <rPr>
        <b/>
        <sz val="10"/>
        <rFont val="Arial"/>
        <family val="1"/>
      </rPr>
      <t>Secundaria:</t>
    </r>
    <r>
      <rPr>
        <sz val="10"/>
        <rFont val="Arial"/>
        <family val="1"/>
      </rPr>
      <t xml:space="preserve"> Registro administrativo de Migración Colombia</t>
    </r>
  </si>
  <si>
    <t>GIT-I04</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</si>
  <si>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</si>
  <si>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</si>
  <si>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</si>
  <si>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</si>
  <si>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</si>
  <si>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</si>
  <si>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</si>
  <si>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</si>
  <si>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</si>
  <si>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</si>
  <si>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</si>
  <si>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</si>
  <si>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</si>
  <si>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</si>
  <si>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</si>
  <si>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</si>
  <si>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</si>
  <si>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</si>
  <si>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</si>
  <si>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</si>
  <si>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</si>
  <si>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</si>
  <si>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</si>
  <si>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</si>
  <si>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</si>
  <si>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</si>
  <si>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</si>
  <si>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</si>
  <si>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</si>
  <si>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</si>
  <si>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</si>
  <si>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</si>
  <si>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</si>
  <si>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</si>
  <si>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</si>
  <si>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</si>
  <si>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</si>
  <si>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</si>
  <si>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</si>
  <si>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</si>
  <si>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</si>
  <si>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</si>
  <si>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</si>
  <si>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</si>
  <si>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</si>
  <si>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</si>
  <si>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</si>
  <si>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</si>
  <si>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</si>
  <si>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</si>
  <si>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</si>
  <si>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</si>
  <si>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</si>
  <si>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</si>
  <si>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</si>
  <si>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</si>
  <si>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</si>
  <si>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</si>
  <si>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</si>
  <si>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</si>
  <si>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</si>
  <si>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</si>
  <si>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</si>
  <si>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</si>
  <si>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</si>
  <si>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 xml:space="preserve">11. OBJETIVO DEL INDICADOR </t>
  </si>
  <si>
    <t>26. Periodo</t>
  </si>
  <si>
    <t>28. Total</t>
  </si>
  <si>
    <t xml:space="preserve">29. % de cumplimiento </t>
  </si>
  <si>
    <t>Elaboró:</t>
  </si>
  <si>
    <t>Número de viajeros extranjeros que se espera visiten Bogotá/ Número de viajeros extranjeros que visitan Bogotá</t>
  </si>
  <si>
    <t>Luis Pineda y Mile Lorena Piñeros, Contratista Observatorio de Turismo.</t>
  </si>
  <si>
    <t>Daniel Valencia, Asesor Observartorio de Turismo.</t>
  </si>
  <si>
    <t xml:space="preserve"> Para el primer trimestre de 2020, el total de viajeros extranjeros que visitaron la capital del país fue de 396.391, en comparación con el mismo periodo del año 2019, este aumentó en 12,1%; el mes de febrero (167.603) fue el que presentó el mayor registro durante este periodo, seguido de enero (152.213); repecto a marzo, se evidenció una disminución del 35,7% frente a marzo 2019, debido al cierre del Aeropuerto de Bogotá por la pandemia del Covid-19, puesto que en marzo de 2019 llegaron 119.096 extranjeros a Bogotá.
Respecto al segundo trismestre de 2020, a Bogotá llegaron 2.267 extranjeros, esto significo una disminución del 99,3% frente al registro del segundo trimestre de 2019, esto como consecuencia de las restricciones de ingreso al país por la crisis generada por el virus del Covid-19. En el mes junio (1.215) se registró la mayor cantidad de extranjeros, durante este periodo, a causa de nuevos lineamientos del Goberieno frente a la llegada de vuelos humanitarios.
Nota: Las proyecciones de número de visitantes extranjeros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21/julio/2020, las cifras pueden ser modificadas por futuros reprocesos estadísticos. 
</t>
  </si>
  <si>
    <t>II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</si>
</sst>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 _P_t_s_-;\-* #,##0\ _P_t_s_-;_-* &quot;-&quot;\ _P_t_s_-;_-@_-"/>
    <numFmt numFmtId="166" formatCode="_ [$€-2]\ * #,##0.00_ ;_ [$€-2]\ * \-#,##0.00_ ;_ [$€-2]\ * &quot;-&quot;??_ "/>
    <numFmt numFmtId="167" formatCode="#.00"/>
    <numFmt numFmtId="168" formatCode="#."/>
    <numFmt numFmtId="169" formatCode="m\o\n\th\ d\,\ yyyy"/>
  </numFmts>
  <fonts count="27" x14ac:knownFonts="1">
    <font>
      <sz val="10"/>
      <name val="Arial"/>
    </font>
    <font>
      <sz val="10"/>
      <name val="Arial"/>
      <family val="2"/>
    </font>
    <font>
      <u/>
      <sz val="10"/>
      <color indexed="12"/>
      <name val="Arial"/>
      <family val="2"/>
    </font>
    <font>
      <sz val="1"/>
      <color indexed="8"/>
      <name val="Courier"/>
      <family val="3"/>
    </font>
    <font>
      <b/>
      <sz val="1"/>
      <color indexed="8"/>
      <name val="Courier"/>
      <family val="3"/>
    </font>
    <font>
      <sz val="10"/>
      <name val="Arial"/>
      <family val="2"/>
    </font>
    <font>
      <sz val="10"/>
      <name val="Arial"/>
      <family val="2"/>
    </font>
    <font>
      <u/>
      <sz val="10"/>
      <color indexed="12"/>
      <name val="Arial"/>
      <family val="2"/>
    </font>
    <font>
      <sz val="10"/>
      <name val="Arial"/>
      <family val="2"/>
    </font>
    <font>
      <sz val="10"/>
      <name val="Times New Roman"/>
      <family val="1"/>
    </font>
    <font>
      <b/>
      <sz val="10"/>
      <name val="Times New Roman"/>
      <family val="1"/>
    </font>
    <font>
      <i/>
      <sz val="10"/>
      <name val="Times New Roman"/>
      <family val="1"/>
    </font>
    <font>
      <b/>
      <sz val="10"/>
      <name val="Arial"/>
      <family val="1"/>
    </font>
    <font>
      <sz val="10"/>
      <name val="Arial"/>
      <family val="1"/>
    </font>
    <font>
      <sz val="10"/>
      <name val="Arial"/>
      <family val="2"/>
    </font>
    <font>
      <b/>
      <sz val="11"/>
      <name val="Times New Roman"/>
      <family val="1"/>
    </font>
    <font>
      <sz val="11"/>
      <name val="Times New Roman"/>
      <family val="1"/>
    </font>
    <font>
      <sz val="11"/>
      <color theme="1"/>
      <name val="Calibri"/>
      <family val="2"/>
      <scheme val="minor"/>
    </font>
    <font>
      <b/>
      <sz val="11"/>
      <color theme="1"/>
      <name val="Calibri"/>
      <family val="2"/>
      <scheme val="minor"/>
    </font>
    <font>
      <sz val="11"/>
      <name val="Calibri"/>
      <family val="2"/>
      <scheme val="minor"/>
    </font>
    <font>
      <sz val="10"/>
      <color rgb="FF222222"/>
      <name val="Arial"/>
      <family val="2"/>
    </font>
    <font>
      <sz val="11"/>
      <color theme="0" tint="-0.499984740745262"/>
      <name val="Times New Roman"/>
      <family val="1"/>
    </font>
    <font>
      <sz val="10"/>
      <color theme="1"/>
      <name val="Times New Roman"/>
      <family val="1"/>
    </font>
    <font>
      <sz val="11"/>
      <color rgb="FF000000"/>
      <name val="Times New Roman"/>
      <family val="1"/>
    </font>
    <font>
      <b/>
      <sz val="11"/>
      <color theme="1"/>
      <name val="Times New Roman"/>
      <family val="1"/>
    </font>
    <font>
      <b/>
      <sz val="10"/>
      <color rgb="FFFF0000"/>
      <name val="Times New Roman"/>
      <family val="1"/>
    </font>
    <font>
      <b/>
      <sz val="18"/>
      <color theme="1" tint="0.249977111117893"/>
      <name val="Times New Roman"/>
      <family val="1"/>
    </font>
  </fonts>
  <fills count="13">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74">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thin">
        <color indexed="64"/>
      </top>
      <bottom/>
      <diagonal/>
    </border>
    <border>
      <left style="medium">
        <color theme="0" tint="-0.34998626667073579"/>
      </left>
      <right/>
      <top style="thin">
        <color indexed="64"/>
      </top>
      <bottom/>
      <diagonal/>
    </border>
    <border>
      <left style="thin">
        <color indexed="64"/>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top/>
      <bottom style="thin">
        <color indexed="64"/>
      </bottom>
      <diagonal/>
    </border>
  </borders>
  <cellStyleXfs count="23">
    <xf numFmtId="0" fontId="0" fillId="0" borderId="0"/>
    <xf numFmtId="169" fontId="3" fillId="0" borderId="0">
      <protection locked="0"/>
    </xf>
    <xf numFmtId="166" fontId="1" fillId="0" borderId="0" applyFont="0" applyFill="0" applyBorder="0" applyAlignment="0" applyProtection="0"/>
    <xf numFmtId="167" fontId="3" fillId="0" borderId="0">
      <protection locked="0"/>
    </xf>
    <xf numFmtId="168" fontId="4" fillId="0" borderId="0">
      <protection locked="0"/>
    </xf>
    <xf numFmtId="168" fontId="4" fillId="0" borderId="0">
      <protection locked="0"/>
    </xf>
    <xf numFmtId="0" fontId="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164" fontId="5" fillId="0" borderId="0" applyFont="0" applyFill="0" applyBorder="0" applyAlignment="0" applyProtection="0"/>
    <xf numFmtId="164" fontId="17" fillId="0" borderId="0" applyFont="0" applyFill="0" applyBorder="0" applyAlignment="0" applyProtection="0"/>
    <xf numFmtId="165" fontId="1" fillId="0" borderId="0" applyFont="0" applyFill="0" applyBorder="0" applyAlignment="0" applyProtection="0"/>
    <xf numFmtId="0" fontId="6" fillId="0" borderId="0"/>
    <xf numFmtId="0" fontId="5" fillId="0" borderId="0"/>
    <xf numFmtId="0" fontId="17"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168" fontId="3" fillId="0" borderId="1">
      <protection locked="0"/>
    </xf>
  </cellStyleXfs>
  <cellXfs count="248">
    <xf numFmtId="0" fontId="0" fillId="0" borderId="0" xfId="0"/>
    <xf numFmtId="0" fontId="18" fillId="3" borderId="2" xfId="13" applyFont="1" applyFill="1" applyBorder="1" applyAlignment="1">
      <alignment horizontal="center" vertical="center" wrapText="1"/>
    </xf>
    <xf numFmtId="0" fontId="18" fillId="3" borderId="2" xfId="13" applyFont="1" applyFill="1" applyBorder="1" applyAlignment="1">
      <alignment horizontal="center"/>
    </xf>
    <xf numFmtId="0" fontId="5" fillId="0" borderId="0" xfId="13"/>
    <xf numFmtId="0" fontId="18" fillId="0" borderId="0" xfId="13" applyFont="1" applyFill="1" applyAlignment="1">
      <alignment horizontal="center" vertical="center" wrapText="1"/>
    </xf>
    <xf numFmtId="0" fontId="18" fillId="0" borderId="0" xfId="14" applyFont="1" applyAlignment="1">
      <alignment horizontal="left" vertical="center" wrapText="1"/>
    </xf>
    <xf numFmtId="0" fontId="5" fillId="4" borderId="0" xfId="13" applyFill="1" applyAlignment="1" applyProtection="1">
      <alignment horizontal="center" vertical="center" wrapText="1"/>
    </xf>
    <xf numFmtId="0" fontId="5" fillId="4" borderId="0" xfId="13" applyFont="1" applyFill="1" applyAlignment="1" applyProtection="1">
      <alignment horizontal="left" vertical="center" wrapText="1"/>
    </xf>
    <xf numFmtId="0" fontId="5" fillId="5" borderId="3" xfId="13" applyFont="1" applyFill="1" applyBorder="1" applyAlignment="1">
      <alignment vertical="center"/>
    </xf>
    <xf numFmtId="0" fontId="19" fillId="5" borderId="2" xfId="13" applyFont="1" applyFill="1" applyBorder="1" applyAlignment="1" applyProtection="1">
      <alignment vertical="center" wrapText="1"/>
    </xf>
    <xf numFmtId="0" fontId="5" fillId="6" borderId="0" xfId="13" applyFill="1" applyAlignment="1">
      <alignment horizontal="center"/>
    </xf>
    <xf numFmtId="0" fontId="5" fillId="6" borderId="0" xfId="13" applyFill="1"/>
    <xf numFmtId="0" fontId="5" fillId="0" borderId="0" xfId="13" applyFont="1" applyFill="1" applyAlignment="1">
      <alignment horizontal="left" vertical="center"/>
    </xf>
    <xf numFmtId="0" fontId="17" fillId="0" borderId="0" xfId="14" applyAlignment="1">
      <alignment horizontal="left"/>
    </xf>
    <xf numFmtId="0" fontId="5" fillId="0" borderId="0" xfId="13" applyFill="1"/>
    <xf numFmtId="0" fontId="19" fillId="0" borderId="0" xfId="13" applyFont="1" applyFill="1" applyBorder="1" applyAlignment="1"/>
    <xf numFmtId="0" fontId="5" fillId="6" borderId="3" xfId="13" applyFont="1" applyFill="1" applyBorder="1" applyAlignment="1">
      <alignment vertical="center"/>
    </xf>
    <xf numFmtId="0" fontId="19" fillId="6" borderId="2" xfId="13" applyFont="1" applyFill="1" applyBorder="1" applyAlignment="1" applyProtection="1">
      <alignment vertical="center" wrapText="1"/>
    </xf>
    <xf numFmtId="0" fontId="5" fillId="4" borderId="0" xfId="13" applyFont="1" applyFill="1" applyAlignment="1" applyProtection="1">
      <alignment horizontal="right" vertical="center" wrapText="1"/>
    </xf>
    <xf numFmtId="0" fontId="5" fillId="7" borderId="0" xfId="13" applyFill="1" applyAlignment="1">
      <alignment horizontal="center"/>
    </xf>
    <xf numFmtId="0" fontId="5" fillId="7" borderId="0" xfId="13" applyFill="1"/>
    <xf numFmtId="0" fontId="5" fillId="4" borderId="0" xfId="13" applyFill="1" applyAlignment="1">
      <alignment horizontal="center"/>
    </xf>
    <xf numFmtId="0" fontId="5" fillId="4" borderId="0" xfId="13" applyFill="1"/>
    <xf numFmtId="0" fontId="19" fillId="0" borderId="0" xfId="13" applyFont="1" applyFill="1"/>
    <xf numFmtId="0" fontId="17" fillId="0" borderId="0" xfId="14" applyAlignment="1"/>
    <xf numFmtId="3" fontId="19" fillId="6" borderId="2" xfId="13" applyNumberFormat="1" applyFont="1" applyFill="1" applyBorder="1" applyAlignment="1" applyProtection="1">
      <alignment vertical="center" wrapText="1"/>
    </xf>
    <xf numFmtId="0" fontId="5" fillId="2" borderId="0" xfId="13" applyFont="1" applyFill="1" applyAlignment="1" applyProtection="1">
      <alignment horizontal="right" vertical="center" wrapText="1"/>
    </xf>
    <xf numFmtId="0" fontId="5" fillId="2" borderId="0" xfId="13" applyFont="1" applyFill="1" applyAlignment="1" applyProtection="1">
      <alignment horizontal="left" vertical="center" wrapText="1"/>
    </xf>
    <xf numFmtId="0" fontId="19" fillId="6" borderId="2" xfId="13" applyFont="1" applyFill="1" applyBorder="1" applyAlignment="1">
      <alignment horizontal="left" vertical="center" wrapText="1"/>
    </xf>
    <xf numFmtId="0" fontId="19" fillId="6" borderId="2" xfId="13" applyFont="1" applyFill="1" applyBorder="1" applyAlignment="1">
      <alignment vertical="center" wrapText="1"/>
    </xf>
    <xf numFmtId="0" fontId="19" fillId="5" borderId="3" xfId="13" applyFont="1" applyFill="1" applyBorder="1" applyAlignment="1">
      <alignment vertical="center" wrapText="1"/>
    </xf>
    <xf numFmtId="0" fontId="19" fillId="6" borderId="3" xfId="13" applyFont="1" applyFill="1" applyBorder="1" applyAlignment="1">
      <alignment vertical="center"/>
    </xf>
    <xf numFmtId="0" fontId="19" fillId="5" borderId="3" xfId="13" applyFont="1" applyFill="1" applyBorder="1" applyAlignment="1">
      <alignment vertical="center"/>
    </xf>
    <xf numFmtId="0" fontId="19" fillId="5" borderId="2" xfId="13" applyFont="1" applyFill="1" applyBorder="1" applyAlignment="1">
      <alignment vertical="center" wrapText="1"/>
    </xf>
    <xf numFmtId="0" fontId="19" fillId="0" borderId="2" xfId="13" applyFont="1" applyFill="1" applyBorder="1" applyAlignment="1" applyProtection="1">
      <alignment vertical="center" wrapText="1"/>
    </xf>
    <xf numFmtId="0" fontId="19" fillId="4" borderId="2" xfId="13" applyFont="1" applyFill="1" applyBorder="1" applyAlignment="1">
      <alignment vertical="center"/>
    </xf>
    <xf numFmtId="0" fontId="19" fillId="4" borderId="2" xfId="13" applyFont="1" applyFill="1" applyBorder="1" applyAlignment="1">
      <alignment vertical="center" wrapText="1"/>
    </xf>
    <xf numFmtId="0" fontId="9" fillId="2" borderId="0" xfId="13" applyFont="1" applyFill="1" applyAlignment="1" applyProtection="1">
      <alignment horizontal="left" vertical="center" wrapText="1"/>
    </xf>
    <xf numFmtId="0" fontId="9" fillId="4" borderId="0" xfId="13" applyFont="1" applyFill="1" applyAlignment="1" applyProtection="1">
      <alignment horizontal="left" vertical="center" wrapText="1"/>
    </xf>
    <xf numFmtId="0" fontId="9" fillId="2" borderId="0" xfId="13" applyFont="1" applyFill="1" applyBorder="1" applyAlignment="1" applyProtection="1">
      <alignment horizontal="left" vertical="center" wrapText="1"/>
    </xf>
    <xf numFmtId="0" fontId="9" fillId="2" borderId="0" xfId="13" applyFont="1" applyFill="1" applyBorder="1" applyAlignment="1" applyProtection="1">
      <alignment horizontal="center" vertical="center" wrapText="1"/>
    </xf>
    <xf numFmtId="0" fontId="10" fillId="8" borderId="0" xfId="13" applyFont="1" applyFill="1" applyAlignment="1" applyProtection="1">
      <alignment horizontal="left" vertical="center" wrapText="1"/>
    </xf>
    <xf numFmtId="0" fontId="10" fillId="8" borderId="0" xfId="13" applyFont="1" applyFill="1" applyBorder="1" applyAlignment="1" applyProtection="1">
      <alignment horizontal="center" vertical="center" wrapText="1"/>
    </xf>
    <xf numFmtId="0" fontId="9" fillId="0" borderId="0" xfId="13" applyFont="1" applyFill="1" applyAlignment="1" applyProtection="1">
      <alignment horizontal="left" vertical="center" wrapText="1"/>
    </xf>
    <xf numFmtId="0" fontId="10" fillId="8" borderId="0" xfId="13" applyFont="1" applyFill="1" applyAlignment="1" applyProtection="1">
      <alignment horizontal="center" vertical="center" wrapText="1"/>
    </xf>
    <xf numFmtId="0" fontId="9" fillId="0" borderId="0" xfId="17" applyNumberFormat="1" applyFont="1" applyFill="1" applyAlignment="1" applyProtection="1">
      <alignment horizontal="center" vertical="center" wrapText="1"/>
    </xf>
    <xf numFmtId="0" fontId="9" fillId="8" borderId="0" xfId="13" applyNumberFormat="1" applyFont="1" applyFill="1" applyBorder="1" applyAlignment="1" applyProtection="1">
      <alignment horizontal="center" vertical="center" wrapText="1"/>
    </xf>
    <xf numFmtId="14" fontId="10" fillId="8" borderId="0" xfId="13" applyNumberFormat="1" applyFont="1" applyFill="1" applyBorder="1" applyAlignment="1" applyProtection="1">
      <alignment horizontal="center" vertical="center" wrapText="1"/>
    </xf>
    <xf numFmtId="0" fontId="9" fillId="8" borderId="0" xfId="13" applyFont="1" applyFill="1" applyBorder="1" applyAlignment="1" applyProtection="1">
      <alignment horizontal="center" vertical="center" wrapText="1"/>
    </xf>
    <xf numFmtId="0" fontId="9" fillId="8" borderId="0" xfId="13" applyFont="1" applyFill="1" applyAlignment="1" applyProtection="1">
      <alignment horizontal="left" vertical="center" wrapText="1"/>
    </xf>
    <xf numFmtId="0" fontId="10" fillId="8" borderId="0" xfId="13" applyFont="1" applyFill="1" applyBorder="1" applyAlignment="1" applyProtection="1">
      <alignment vertical="center" wrapText="1"/>
    </xf>
    <xf numFmtId="0" fontId="10" fillId="4" borderId="4" xfId="13" applyFont="1" applyFill="1" applyBorder="1" applyAlignment="1" applyProtection="1">
      <alignment horizontal="center" vertical="center" wrapText="1"/>
    </xf>
    <xf numFmtId="3" fontId="10" fillId="4" borderId="4" xfId="13" applyNumberFormat="1" applyFont="1" applyFill="1" applyBorder="1" applyAlignment="1" applyProtection="1">
      <alignment horizontal="center" vertical="center" wrapText="1"/>
    </xf>
    <xf numFmtId="0" fontId="9" fillId="0" borderId="0" xfId="13" applyFont="1" applyFill="1" applyBorder="1" applyAlignment="1" applyProtection="1">
      <alignment horizontal="left" vertical="center" wrapText="1"/>
    </xf>
    <xf numFmtId="3" fontId="9" fillId="0" borderId="5" xfId="13" applyNumberFormat="1" applyFont="1" applyFill="1" applyBorder="1" applyAlignment="1" applyProtection="1">
      <alignment horizontal="center" vertical="center" wrapText="1"/>
    </xf>
    <xf numFmtId="0" fontId="9" fillId="8" borderId="6" xfId="13" applyFont="1" applyFill="1" applyBorder="1" applyProtection="1"/>
    <xf numFmtId="0" fontId="9" fillId="8" borderId="7" xfId="13" applyFont="1" applyFill="1" applyBorder="1" applyProtection="1"/>
    <xf numFmtId="0" fontId="9" fillId="8" borderId="7" xfId="13" applyFont="1" applyFill="1" applyBorder="1" applyAlignment="1" applyProtection="1">
      <alignment horizontal="left" vertical="center" wrapText="1"/>
    </xf>
    <xf numFmtId="0" fontId="9" fillId="8" borderId="8" xfId="13" applyFont="1" applyFill="1" applyBorder="1" applyAlignment="1" applyProtection="1">
      <alignment horizontal="left" vertical="center" wrapText="1"/>
    </xf>
    <xf numFmtId="3" fontId="9" fillId="0" borderId="9" xfId="13" applyNumberFormat="1" applyFont="1" applyFill="1" applyBorder="1" applyAlignment="1" applyProtection="1">
      <alignment horizontal="center" vertical="center" wrapText="1"/>
    </xf>
    <xf numFmtId="0" fontId="9" fillId="8" borderId="10" xfId="13" applyFont="1" applyFill="1" applyBorder="1" applyProtection="1"/>
    <xf numFmtId="0" fontId="9" fillId="8" borderId="0" xfId="13" applyFont="1" applyFill="1" applyBorder="1" applyProtection="1"/>
    <xf numFmtId="0" fontId="9" fillId="8" borderId="0" xfId="13" applyFont="1" applyFill="1" applyBorder="1" applyAlignment="1" applyProtection="1">
      <alignment horizontal="left" vertical="center" wrapText="1"/>
    </xf>
    <xf numFmtId="0" fontId="9" fillId="8" borderId="11" xfId="13" applyFont="1" applyFill="1" applyBorder="1" applyAlignment="1" applyProtection="1">
      <alignment horizontal="left" vertical="center" wrapText="1"/>
    </xf>
    <xf numFmtId="0" fontId="9" fillId="8" borderId="12" xfId="13" applyFont="1" applyFill="1" applyBorder="1" applyProtection="1"/>
    <xf numFmtId="0" fontId="9" fillId="8" borderId="13" xfId="13" applyFont="1" applyFill="1" applyBorder="1" applyProtection="1"/>
    <xf numFmtId="0" fontId="10" fillId="8" borderId="14" xfId="13" applyFont="1" applyFill="1" applyBorder="1" applyAlignment="1" applyProtection="1">
      <alignment horizontal="left" vertical="center" wrapText="1"/>
    </xf>
    <xf numFmtId="3" fontId="9" fillId="8" borderId="0" xfId="9" applyNumberFormat="1" applyFont="1" applyFill="1" applyBorder="1" applyAlignment="1" applyProtection="1">
      <alignment horizontal="center" vertical="center" wrapText="1"/>
    </xf>
    <xf numFmtId="3" fontId="9" fillId="8" borderId="0" xfId="17" applyNumberFormat="1" applyFont="1" applyFill="1" applyBorder="1" applyAlignment="1" applyProtection="1">
      <alignment horizontal="center" vertical="center" wrapText="1"/>
    </xf>
    <xf numFmtId="9" fontId="9" fillId="8" borderId="0" xfId="17" applyNumberFormat="1" applyFont="1" applyFill="1" applyBorder="1" applyAlignment="1" applyProtection="1">
      <alignment horizontal="center" vertical="center" wrapText="1"/>
    </xf>
    <xf numFmtId="0" fontId="9" fillId="8" borderId="0" xfId="13" applyNumberFormat="1" applyFont="1" applyFill="1" applyBorder="1" applyAlignment="1" applyProtection="1">
      <alignment horizontal="justify" vertical="center" wrapText="1"/>
    </xf>
    <xf numFmtId="9" fontId="9" fillId="2" borderId="0" xfId="16" applyFont="1" applyFill="1" applyAlignment="1" applyProtection="1">
      <alignment horizontal="left" vertical="center" wrapText="1"/>
    </xf>
    <xf numFmtId="9" fontId="9" fillId="8" borderId="15" xfId="17" applyNumberFormat="1" applyFont="1" applyFill="1" applyBorder="1" applyAlignment="1" applyProtection="1">
      <alignment horizontal="center" vertical="center" wrapText="1"/>
    </xf>
    <xf numFmtId="0" fontId="10" fillId="4" borderId="7" xfId="13" applyFont="1" applyFill="1" applyBorder="1" applyAlignment="1" applyProtection="1">
      <alignment horizontal="center" vertical="center" wrapText="1"/>
    </xf>
    <xf numFmtId="0" fontId="10" fillId="8" borderId="13" xfId="13" applyFont="1" applyFill="1" applyBorder="1" applyAlignment="1" applyProtection="1">
      <alignment horizontal="left" vertical="center" wrapText="1"/>
    </xf>
    <xf numFmtId="0" fontId="14" fillId="0" borderId="0" xfId="0" applyFont="1" applyProtection="1"/>
    <xf numFmtId="0" fontId="20" fillId="0" borderId="0" xfId="0" applyFont="1" applyAlignment="1" applyProtection="1">
      <alignment vertical="center" wrapText="1"/>
    </xf>
    <xf numFmtId="0" fontId="21" fillId="0" borderId="16" xfId="13" applyFont="1" applyFill="1" applyBorder="1" applyProtection="1"/>
    <xf numFmtId="0" fontId="16" fillId="8" borderId="16" xfId="13" applyFont="1" applyFill="1" applyBorder="1" applyProtection="1"/>
    <xf numFmtId="0" fontId="16" fillId="8" borderId="0" xfId="13" applyFont="1" applyFill="1" applyBorder="1" applyProtection="1"/>
    <xf numFmtId="0" fontId="10" fillId="4" borderId="17" xfId="13" applyFont="1" applyFill="1" applyBorder="1" applyAlignment="1" applyProtection="1">
      <alignment horizontal="center" vertical="center" wrapText="1"/>
      <protection locked="0"/>
    </xf>
    <xf numFmtId="3" fontId="9" fillId="0" borderId="9" xfId="13" applyNumberFormat="1" applyFont="1" applyFill="1" applyBorder="1" applyAlignment="1" applyProtection="1">
      <alignment horizontal="center" vertical="center" wrapText="1"/>
      <protection locked="0"/>
    </xf>
    <xf numFmtId="3" fontId="10" fillId="8" borderId="0" xfId="13" applyNumberFormat="1" applyFont="1" applyFill="1" applyAlignment="1" applyProtection="1">
      <alignment horizontal="left" vertical="center" wrapText="1"/>
    </xf>
    <xf numFmtId="3" fontId="10" fillId="8" borderId="0" xfId="13" applyNumberFormat="1" applyFont="1" applyFill="1" applyBorder="1" applyAlignment="1" applyProtection="1">
      <alignment horizontal="center" vertical="center" wrapText="1"/>
    </xf>
    <xf numFmtId="3" fontId="22" fillId="0" borderId="2" xfId="0" applyNumberFormat="1" applyFont="1" applyFill="1" applyBorder="1"/>
    <xf numFmtId="0" fontId="15" fillId="7" borderId="4" xfId="13" applyFont="1" applyFill="1" applyBorder="1" applyAlignment="1">
      <alignment horizontal="center" vertical="center"/>
    </xf>
    <xf numFmtId="0" fontId="15" fillId="7" borderId="8" xfId="13" applyFont="1" applyFill="1" applyBorder="1" applyAlignment="1">
      <alignment horizontal="center" vertical="center"/>
    </xf>
    <xf numFmtId="0" fontId="15" fillId="8" borderId="18" xfId="13" applyFont="1" applyFill="1" applyBorder="1" applyAlignment="1" applyProtection="1">
      <alignment vertical="center" wrapText="1"/>
    </xf>
    <xf numFmtId="0" fontId="23" fillId="0" borderId="18" xfId="13" applyFont="1" applyBorder="1" applyAlignment="1">
      <alignment horizontal="justify" vertical="center" wrapText="1"/>
    </xf>
    <xf numFmtId="0" fontId="15" fillId="8" borderId="19" xfId="13" applyFont="1" applyFill="1" applyBorder="1" applyAlignment="1" applyProtection="1">
      <alignment vertical="center" wrapText="1"/>
    </xf>
    <xf numFmtId="0" fontId="23" fillId="0" borderId="19" xfId="13" applyFont="1" applyBorder="1" applyAlignment="1">
      <alignment horizontal="justify" vertical="center" wrapText="1"/>
    </xf>
    <xf numFmtId="0" fontId="5" fillId="8" borderId="0" xfId="13" applyFill="1" applyBorder="1"/>
    <xf numFmtId="0" fontId="16" fillId="0" borderId="19" xfId="13" applyFont="1" applyBorder="1" applyAlignment="1">
      <alignment horizontal="justify" vertical="center" wrapText="1"/>
    </xf>
    <xf numFmtId="0" fontId="15" fillId="8" borderId="20" xfId="13" applyFont="1" applyFill="1" applyBorder="1" applyAlignment="1" applyProtection="1">
      <alignment vertical="center" wrapText="1"/>
    </xf>
    <xf numFmtId="0" fontId="23" fillId="0" borderId="20" xfId="13" applyFont="1" applyBorder="1" applyAlignment="1">
      <alignment horizontal="justify" vertical="center" wrapText="1"/>
    </xf>
    <xf numFmtId="0" fontId="10" fillId="8" borderId="0" xfId="13" applyNumberFormat="1" applyFont="1" applyFill="1" applyBorder="1" applyAlignment="1" applyProtection="1">
      <alignment vertical="center" wrapText="1"/>
    </xf>
    <xf numFmtId="0" fontId="15" fillId="8" borderId="19" xfId="13" applyNumberFormat="1" applyFont="1" applyFill="1" applyBorder="1" applyAlignment="1" applyProtection="1">
      <alignment vertical="center" wrapText="1"/>
    </xf>
    <xf numFmtId="0" fontId="23" fillId="0" borderId="21" xfId="13" applyFont="1" applyBorder="1" applyAlignment="1">
      <alignment horizontal="justify" vertical="center" wrapText="1"/>
    </xf>
    <xf numFmtId="0" fontId="15" fillId="8" borderId="22" xfId="13" applyFont="1" applyFill="1" applyBorder="1" applyAlignment="1" applyProtection="1">
      <alignment vertical="center" wrapText="1"/>
    </xf>
    <xf numFmtId="0" fontId="23" fillId="0" borderId="22" xfId="13" applyFont="1" applyBorder="1" applyAlignment="1">
      <alignment horizontal="justify" vertical="center" wrapText="1"/>
    </xf>
    <xf numFmtId="3" fontId="10" fillId="8" borderId="23" xfId="9" applyNumberFormat="1" applyFont="1" applyFill="1" applyBorder="1" applyAlignment="1" applyProtection="1">
      <alignment horizontal="center" vertical="center" wrapText="1"/>
    </xf>
    <xf numFmtId="3" fontId="10" fillId="0" borderId="4" xfId="13" applyNumberFormat="1" applyFont="1" applyBorder="1" applyAlignment="1" applyProtection="1">
      <alignment horizontal="center" vertical="center"/>
    </xf>
    <xf numFmtId="3" fontId="9" fillId="8" borderId="5" xfId="13" applyNumberFormat="1" applyFont="1" applyFill="1" applyBorder="1" applyAlignment="1" applyProtection="1">
      <alignment horizontal="center" vertical="center" wrapText="1"/>
    </xf>
    <xf numFmtId="3" fontId="9" fillId="8" borderId="9" xfId="13" applyNumberFormat="1" applyFont="1" applyFill="1" applyBorder="1" applyAlignment="1" applyProtection="1">
      <alignment horizontal="center" vertical="center" wrapText="1"/>
    </xf>
    <xf numFmtId="0" fontId="10" fillId="4" borderId="63" xfId="13" applyFont="1" applyFill="1" applyBorder="1" applyAlignment="1" applyProtection="1">
      <alignment horizontal="left" vertical="center" wrapText="1"/>
    </xf>
    <xf numFmtId="0" fontId="10" fillId="4" borderId="64" xfId="13" applyFont="1" applyFill="1" applyBorder="1" applyAlignment="1" applyProtection="1">
      <alignment horizontal="left" vertical="center" wrapText="1"/>
    </xf>
    <xf numFmtId="0" fontId="9" fillId="8" borderId="15" xfId="13" applyFont="1" applyFill="1" applyBorder="1" applyAlignment="1" applyProtection="1">
      <alignment horizontal="left" vertical="center" wrapText="1"/>
    </xf>
    <xf numFmtId="0" fontId="9" fillId="8" borderId="42" xfId="13" applyFont="1" applyFill="1" applyBorder="1" applyAlignment="1" applyProtection="1">
      <alignment horizontal="left" vertical="center" wrapText="1"/>
    </xf>
    <xf numFmtId="0" fontId="9" fillId="8" borderId="29" xfId="13" applyFont="1" applyFill="1" applyBorder="1" applyAlignment="1" applyProtection="1">
      <alignment horizontal="left" vertical="center" wrapText="1"/>
    </xf>
    <xf numFmtId="0" fontId="10" fillId="4" borderId="64" xfId="13" applyFont="1" applyFill="1" applyBorder="1" applyAlignment="1" applyProtection="1">
      <alignment horizontal="center" vertical="center" wrapText="1"/>
    </xf>
    <xf numFmtId="0" fontId="9" fillId="0" borderId="15" xfId="13" applyFont="1" applyFill="1" applyBorder="1" applyAlignment="1" applyProtection="1">
      <alignment horizontal="left" vertical="center"/>
    </xf>
    <xf numFmtId="0" fontId="9" fillId="0" borderId="42" xfId="13" applyFont="1" applyFill="1" applyBorder="1" applyAlignment="1" applyProtection="1">
      <alignment horizontal="left" vertical="center"/>
    </xf>
    <xf numFmtId="0" fontId="9" fillId="0" borderId="56" xfId="13" applyFont="1" applyFill="1" applyBorder="1" applyAlignment="1" applyProtection="1">
      <alignment horizontal="left" vertical="center"/>
    </xf>
    <xf numFmtId="0" fontId="9" fillId="2" borderId="65" xfId="13" applyFont="1" applyFill="1" applyBorder="1" applyAlignment="1" applyProtection="1">
      <alignment horizontal="center" vertical="center" wrapText="1"/>
    </xf>
    <xf numFmtId="0" fontId="9" fillId="2" borderId="66" xfId="13" applyFont="1" applyFill="1" applyBorder="1" applyAlignment="1" applyProtection="1">
      <alignment horizontal="center" vertical="center" wrapText="1"/>
    </xf>
    <xf numFmtId="0" fontId="9" fillId="2" borderId="67" xfId="13" applyFont="1" applyFill="1" applyBorder="1" applyAlignment="1" applyProtection="1">
      <alignment horizontal="center" vertical="center" wrapText="1"/>
    </xf>
    <xf numFmtId="0" fontId="9" fillId="2" borderId="68" xfId="13" applyFont="1" applyFill="1" applyBorder="1" applyAlignment="1" applyProtection="1">
      <alignment horizontal="center" vertical="center" wrapText="1"/>
    </xf>
    <xf numFmtId="0" fontId="9" fillId="2" borderId="69" xfId="13" applyFont="1" applyFill="1" applyBorder="1" applyAlignment="1" applyProtection="1">
      <alignment horizontal="center" vertical="center" wrapText="1"/>
    </xf>
    <xf numFmtId="0" fontId="9" fillId="2" borderId="70" xfId="13" applyFont="1" applyFill="1" applyBorder="1" applyAlignment="1" applyProtection="1">
      <alignment horizontal="center" vertical="center" wrapText="1"/>
    </xf>
    <xf numFmtId="0" fontId="9" fillId="2" borderId="71" xfId="13" applyFont="1" applyFill="1" applyBorder="1" applyAlignment="1" applyProtection="1">
      <alignment horizontal="center" vertical="center" wrapText="1"/>
    </xf>
    <xf numFmtId="0" fontId="9" fillId="2" borderId="72" xfId="13" applyFont="1" applyFill="1" applyBorder="1" applyAlignment="1" applyProtection="1">
      <alignment horizontal="center" vertical="center" wrapText="1"/>
    </xf>
    <xf numFmtId="0" fontId="9" fillId="2" borderId="73" xfId="13" applyFont="1" applyFill="1" applyBorder="1" applyAlignment="1" applyProtection="1">
      <alignment horizontal="center" vertical="center" wrapText="1"/>
    </xf>
    <xf numFmtId="0" fontId="26" fillId="8" borderId="43" xfId="13" applyFont="1" applyFill="1" applyBorder="1" applyAlignment="1" applyProtection="1">
      <alignment horizontal="center" vertical="center" wrapText="1"/>
    </xf>
    <xf numFmtId="0" fontId="26" fillId="8" borderId="44" xfId="13" applyFont="1" applyFill="1" applyBorder="1" applyAlignment="1" applyProtection="1">
      <alignment horizontal="center" vertical="center" wrapText="1"/>
    </xf>
    <xf numFmtId="0" fontId="26" fillId="8" borderId="45" xfId="13" applyFont="1" applyFill="1" applyBorder="1" applyAlignment="1" applyProtection="1">
      <alignment horizontal="center" vertical="center" wrapText="1"/>
    </xf>
    <xf numFmtId="0" fontId="26" fillId="8" borderId="57" xfId="13" applyFont="1" applyFill="1" applyBorder="1" applyAlignment="1" applyProtection="1">
      <alignment horizontal="center" vertical="center" wrapText="1"/>
    </xf>
    <xf numFmtId="0" fontId="26" fillId="8" borderId="0" xfId="13" applyFont="1" applyFill="1" applyBorder="1" applyAlignment="1" applyProtection="1">
      <alignment horizontal="center" vertical="center" wrapText="1"/>
    </xf>
    <xf numFmtId="0" fontId="26" fillId="8" borderId="58" xfId="13" applyFont="1" applyFill="1" applyBorder="1" applyAlignment="1" applyProtection="1">
      <alignment horizontal="center" vertical="center" wrapText="1"/>
    </xf>
    <xf numFmtId="0" fontId="26" fillId="8" borderId="59" xfId="13" applyFont="1" applyFill="1" applyBorder="1" applyAlignment="1" applyProtection="1">
      <alignment horizontal="center" vertical="center" wrapText="1"/>
    </xf>
    <xf numFmtId="0" fontId="26" fillId="8" borderId="16" xfId="13" applyFont="1" applyFill="1" applyBorder="1" applyAlignment="1" applyProtection="1">
      <alignment horizontal="center" vertical="center" wrapText="1"/>
    </xf>
    <xf numFmtId="0" fontId="26" fillId="8" borderId="9" xfId="13" applyFont="1" applyFill="1" applyBorder="1" applyAlignment="1" applyProtection="1">
      <alignment horizontal="center" vertical="center" wrapText="1"/>
    </xf>
    <xf numFmtId="0" fontId="10" fillId="4" borderId="60" xfId="13" applyFont="1" applyFill="1" applyBorder="1" applyAlignment="1" applyProtection="1">
      <alignment horizontal="center" vertical="center" wrapText="1"/>
    </xf>
    <xf numFmtId="0" fontId="10" fillId="4" borderId="61" xfId="13" applyFont="1" applyFill="1" applyBorder="1" applyAlignment="1" applyProtection="1">
      <alignment horizontal="center" vertical="center" wrapText="1"/>
    </xf>
    <xf numFmtId="0" fontId="10" fillId="4" borderId="62" xfId="13" applyFont="1" applyFill="1" applyBorder="1" applyAlignment="1" applyProtection="1">
      <alignment horizontal="center" vertical="center" wrapText="1"/>
    </xf>
    <xf numFmtId="0" fontId="10" fillId="4" borderId="26" xfId="13" applyFont="1" applyFill="1" applyBorder="1" applyAlignment="1" applyProtection="1">
      <alignment horizontal="left" vertical="center" wrapText="1"/>
    </xf>
    <xf numFmtId="0" fontId="10" fillId="4" borderId="2" xfId="13" applyFont="1" applyFill="1" applyBorder="1" applyAlignment="1" applyProtection="1">
      <alignment horizontal="left" vertical="center" wrapText="1"/>
    </xf>
    <xf numFmtId="0" fontId="22" fillId="8" borderId="2" xfId="13" applyFont="1" applyFill="1" applyBorder="1" applyAlignment="1" applyProtection="1">
      <alignment horizontal="left" vertical="center" wrapText="1" readingOrder="1"/>
    </xf>
    <xf numFmtId="0" fontId="22" fillId="8" borderId="46" xfId="13" applyFont="1" applyFill="1" applyBorder="1" applyAlignment="1" applyProtection="1">
      <alignment horizontal="left" vertical="center" wrapText="1" readingOrder="1"/>
    </xf>
    <xf numFmtId="0" fontId="10" fillId="4" borderId="30" xfId="13" applyFont="1" applyFill="1" applyBorder="1" applyAlignment="1" applyProtection="1">
      <alignment horizontal="center" vertical="center" wrapText="1"/>
    </xf>
    <xf numFmtId="0" fontId="10" fillId="4" borderId="36" xfId="13" applyFont="1" applyFill="1" applyBorder="1" applyAlignment="1" applyProtection="1">
      <alignment horizontal="center" vertical="center" wrapText="1"/>
    </xf>
    <xf numFmtId="0" fontId="10" fillId="4" borderId="40" xfId="13" applyFont="1" applyFill="1" applyBorder="1" applyAlignment="1" applyProtection="1">
      <alignment horizontal="center" vertical="center" wrapText="1"/>
    </xf>
    <xf numFmtId="0" fontId="10" fillId="4" borderId="41" xfId="13" applyFont="1" applyFill="1" applyBorder="1" applyAlignment="1" applyProtection="1">
      <alignment horizontal="center" vertical="center" wrapText="1"/>
    </xf>
    <xf numFmtId="0" fontId="9" fillId="8" borderId="15" xfId="13" applyFont="1" applyFill="1" applyBorder="1" applyAlignment="1" applyProtection="1">
      <alignment horizontal="left" vertical="center" wrapText="1" readingOrder="1"/>
    </xf>
    <xf numFmtId="0" fontId="9" fillId="8" borderId="42" xfId="13" applyFont="1" applyFill="1" applyBorder="1" applyAlignment="1" applyProtection="1">
      <alignment horizontal="left" vertical="center" wrapText="1" readingOrder="1"/>
    </xf>
    <xf numFmtId="0" fontId="9" fillId="8" borderId="56" xfId="13" applyFont="1" applyFill="1" applyBorder="1" applyAlignment="1" applyProtection="1">
      <alignment horizontal="left" vertical="center" wrapText="1" readingOrder="1"/>
    </xf>
    <xf numFmtId="0" fontId="9" fillId="8" borderId="2" xfId="13" applyFont="1" applyFill="1" applyBorder="1" applyAlignment="1" applyProtection="1">
      <alignment horizontal="left" vertical="center" wrapText="1" readingOrder="1"/>
    </xf>
    <xf numFmtId="0" fontId="9" fillId="8" borderId="46" xfId="13" applyFont="1" applyFill="1" applyBorder="1" applyAlignment="1" applyProtection="1">
      <alignment horizontal="left" vertical="center" wrapText="1" readingOrder="1"/>
    </xf>
    <xf numFmtId="0" fontId="9" fillId="8" borderId="56" xfId="13" applyFont="1" applyFill="1" applyBorder="1" applyAlignment="1" applyProtection="1">
      <alignment horizontal="left" vertical="center" wrapText="1"/>
    </xf>
    <xf numFmtId="0" fontId="10" fillId="4" borderId="53" xfId="13" applyFont="1" applyFill="1" applyBorder="1" applyAlignment="1" applyProtection="1">
      <alignment horizontal="left" vertical="center" wrapText="1"/>
    </xf>
    <xf numFmtId="0" fontId="10" fillId="4" borderId="49" xfId="13" applyFont="1" applyFill="1" applyBorder="1" applyAlignment="1" applyProtection="1">
      <alignment horizontal="left" vertical="center" wrapText="1"/>
    </xf>
    <xf numFmtId="0" fontId="9" fillId="8" borderId="33" xfId="13" applyFont="1" applyFill="1" applyBorder="1" applyAlignment="1" applyProtection="1">
      <alignment horizontal="left" vertical="center" wrapText="1"/>
    </xf>
    <xf numFmtId="0" fontId="9" fillId="8" borderId="34" xfId="13" applyFont="1" applyFill="1" applyBorder="1" applyAlignment="1" applyProtection="1">
      <alignment horizontal="left" vertical="center" wrapText="1"/>
    </xf>
    <xf numFmtId="0" fontId="9" fillId="8" borderId="35" xfId="13" applyFont="1" applyFill="1" applyBorder="1" applyAlignment="1" applyProtection="1">
      <alignment horizontal="left" vertical="center" wrapText="1"/>
    </xf>
    <xf numFmtId="0" fontId="10" fillId="4" borderId="6" xfId="13" applyFont="1" applyFill="1" applyBorder="1" applyAlignment="1" applyProtection="1">
      <alignment horizontal="center" vertical="center" wrapText="1"/>
    </xf>
    <xf numFmtId="0" fontId="10" fillId="4" borderId="7" xfId="13" applyFont="1" applyFill="1" applyBorder="1" applyAlignment="1" applyProtection="1">
      <alignment horizontal="center" vertical="center" wrapText="1"/>
    </xf>
    <xf numFmtId="0" fontId="10" fillId="4" borderId="51" xfId="13" applyFont="1" applyFill="1" applyBorder="1" applyAlignment="1" applyProtection="1">
      <alignment horizontal="center" vertical="center" wrapText="1"/>
    </xf>
    <xf numFmtId="0" fontId="10" fillId="4" borderId="52" xfId="13" applyFont="1" applyFill="1" applyBorder="1" applyAlignment="1" applyProtection="1">
      <alignment horizontal="center" vertical="center" wrapText="1"/>
    </xf>
    <xf numFmtId="0" fontId="10" fillId="4" borderId="25" xfId="13" applyFont="1" applyFill="1" applyBorder="1" applyAlignment="1" applyProtection="1">
      <alignment horizontal="center" vertical="center" wrapText="1"/>
    </xf>
    <xf numFmtId="0" fontId="10" fillId="4" borderId="17" xfId="13" applyFont="1" applyFill="1" applyBorder="1" applyAlignment="1" applyProtection="1">
      <alignment horizontal="center" vertical="center" wrapText="1"/>
    </xf>
    <xf numFmtId="0" fontId="9" fillId="8" borderId="26" xfId="13" applyFont="1" applyFill="1" applyBorder="1" applyAlignment="1" applyProtection="1">
      <alignment horizontal="center" vertical="center" wrapText="1"/>
    </xf>
    <xf numFmtId="0" fontId="9" fillId="8" borderId="2" xfId="13" applyFont="1" applyFill="1" applyBorder="1" applyAlignment="1" applyProtection="1">
      <alignment horizontal="center" vertical="center" wrapText="1"/>
    </xf>
    <xf numFmtId="0" fontId="9" fillId="2" borderId="53" xfId="13" applyFont="1" applyFill="1" applyBorder="1" applyAlignment="1" applyProtection="1">
      <alignment horizontal="center" vertical="center" wrapText="1"/>
    </xf>
    <xf numFmtId="0" fontId="9" fillId="8" borderId="49" xfId="13" applyFont="1" applyFill="1" applyBorder="1" applyAlignment="1" applyProtection="1">
      <alignment horizontal="center" vertical="center" wrapText="1"/>
    </xf>
    <xf numFmtId="0" fontId="9" fillId="2" borderId="43" xfId="13" applyFont="1" applyFill="1" applyBorder="1" applyAlignment="1" applyProtection="1">
      <alignment horizontal="left" vertical="center" wrapText="1"/>
    </xf>
    <xf numFmtId="0" fontId="9" fillId="2" borderId="44" xfId="13" applyFont="1" applyFill="1" applyBorder="1" applyAlignment="1" applyProtection="1">
      <alignment horizontal="left" vertical="center" wrapText="1"/>
    </xf>
    <xf numFmtId="0" fontId="9" fillId="2" borderId="45" xfId="13" applyFont="1" applyFill="1" applyBorder="1" applyAlignment="1" applyProtection="1">
      <alignment horizontal="left" vertical="center" wrapText="1"/>
    </xf>
    <xf numFmtId="0" fontId="9" fillId="2" borderId="54" xfId="13" applyFont="1" applyFill="1" applyBorder="1" applyAlignment="1" applyProtection="1">
      <alignment horizontal="left" vertical="center" wrapText="1"/>
    </xf>
    <xf numFmtId="0" fontId="9" fillId="2" borderId="13" xfId="13" applyFont="1" applyFill="1" applyBorder="1" applyAlignment="1" applyProtection="1">
      <alignment horizontal="left" vertical="center" wrapText="1"/>
    </xf>
    <xf numFmtId="0" fontId="9" fillId="2" borderId="48" xfId="13" applyFont="1" applyFill="1" applyBorder="1" applyAlignment="1" applyProtection="1">
      <alignment horizontal="left" vertical="center" wrapText="1"/>
    </xf>
    <xf numFmtId="0" fontId="9" fillId="0" borderId="43" xfId="13" applyFont="1" applyFill="1" applyBorder="1" applyAlignment="1" applyProtection="1">
      <alignment horizontal="justify" vertical="center" wrapText="1"/>
    </xf>
    <xf numFmtId="0" fontId="9" fillId="0" borderId="44" xfId="13" applyFont="1" applyFill="1" applyBorder="1" applyAlignment="1" applyProtection="1">
      <alignment horizontal="justify" vertical="center" wrapText="1"/>
    </xf>
    <xf numFmtId="0" fontId="9" fillId="0" borderId="55" xfId="13" applyFont="1" applyFill="1" applyBorder="1" applyAlignment="1" applyProtection="1">
      <alignment horizontal="justify" vertical="center" wrapText="1"/>
    </xf>
    <xf numFmtId="0" fontId="9" fillId="0" borderId="54" xfId="13" applyFont="1" applyFill="1" applyBorder="1" applyAlignment="1" applyProtection="1">
      <alignment horizontal="justify" vertical="center" wrapText="1"/>
    </xf>
    <xf numFmtId="0" fontId="9" fillId="0" borderId="13" xfId="13" applyFont="1" applyFill="1" applyBorder="1" applyAlignment="1" applyProtection="1">
      <alignment horizontal="justify" vertical="center" wrapText="1"/>
    </xf>
    <xf numFmtId="0" fontId="9" fillId="0" borderId="14" xfId="13" applyFont="1" applyFill="1" applyBorder="1" applyAlignment="1" applyProtection="1">
      <alignment horizontal="justify" vertical="center" wrapText="1"/>
    </xf>
    <xf numFmtId="0" fontId="9" fillId="8" borderId="47" xfId="13" applyFont="1" applyFill="1" applyBorder="1" applyAlignment="1" applyProtection="1">
      <alignment horizontal="center" vertical="center" wrapText="1"/>
    </xf>
    <xf numFmtId="0" fontId="9" fillId="2" borderId="55" xfId="13" applyFont="1" applyFill="1" applyBorder="1" applyAlignment="1" applyProtection="1">
      <alignment horizontal="center" vertical="center" wrapText="1"/>
    </xf>
    <xf numFmtId="0" fontId="9" fillId="2" borderId="12" xfId="13" applyFont="1" applyFill="1" applyBorder="1" applyAlignment="1" applyProtection="1">
      <alignment horizontal="center" vertical="center" wrapText="1"/>
    </xf>
    <xf numFmtId="0" fontId="9" fillId="2" borderId="14" xfId="13" applyFont="1" applyFill="1" applyBorder="1" applyAlignment="1" applyProtection="1">
      <alignment horizontal="center" vertical="center" wrapText="1"/>
    </xf>
    <xf numFmtId="0" fontId="10" fillId="4" borderId="39" xfId="13" applyFont="1" applyFill="1" applyBorder="1" applyAlignment="1" applyProtection="1">
      <alignment horizontal="center" vertical="center" wrapText="1"/>
    </xf>
    <xf numFmtId="0" fontId="10" fillId="4" borderId="40" xfId="13" applyFont="1" applyFill="1" applyBorder="1" applyAlignment="1" applyProtection="1">
      <alignment vertical="center" wrapText="1"/>
    </xf>
    <xf numFmtId="0" fontId="9" fillId="2" borderId="40" xfId="13" applyFont="1" applyFill="1" applyBorder="1" applyAlignment="1" applyProtection="1">
      <alignment horizontal="center" vertical="center" wrapText="1"/>
    </xf>
    <xf numFmtId="0" fontId="9" fillId="2" borderId="41" xfId="13" applyFont="1" applyFill="1" applyBorder="1" applyAlignment="1" applyProtection="1">
      <alignment horizontal="center" vertical="center" wrapText="1"/>
    </xf>
    <xf numFmtId="0" fontId="10" fillId="8" borderId="47" xfId="13" applyFont="1" applyFill="1" applyBorder="1" applyAlignment="1" applyProtection="1">
      <alignment horizontal="left" vertical="center" wrapText="1"/>
    </xf>
    <xf numFmtId="0" fontId="10" fillId="8" borderId="44" xfId="13" applyFont="1" applyFill="1" applyBorder="1" applyAlignment="1" applyProtection="1">
      <alignment horizontal="left" vertical="center" wrapText="1"/>
    </xf>
    <xf numFmtId="0" fontId="10" fillId="8" borderId="45" xfId="13" applyFont="1" applyFill="1" applyBorder="1" applyAlignment="1" applyProtection="1">
      <alignment horizontal="left" vertical="center" wrapText="1"/>
    </xf>
    <xf numFmtId="0" fontId="10" fillId="8" borderId="12" xfId="13" applyFont="1" applyFill="1" applyBorder="1" applyAlignment="1" applyProtection="1">
      <alignment horizontal="left" vertical="center" wrapText="1"/>
    </xf>
    <xf numFmtId="0" fontId="10" fillId="8" borderId="13" xfId="13" applyFont="1" applyFill="1" applyBorder="1" applyAlignment="1" applyProtection="1">
      <alignment horizontal="left" vertical="center" wrapText="1"/>
    </xf>
    <xf numFmtId="0" fontId="10" fillId="8" borderId="48" xfId="13" applyFont="1" applyFill="1" applyBorder="1" applyAlignment="1" applyProtection="1">
      <alignment horizontal="left" vertical="center" wrapText="1"/>
    </xf>
    <xf numFmtId="0" fontId="10" fillId="4" borderId="2" xfId="13" applyFont="1" applyFill="1" applyBorder="1" applyAlignment="1" applyProtection="1">
      <alignment vertical="center" wrapText="1"/>
    </xf>
    <xf numFmtId="0" fontId="9" fillId="2" borderId="46" xfId="13" applyFont="1" applyFill="1" applyBorder="1" applyAlignment="1" applyProtection="1">
      <alignment horizontal="center" vertical="center" wrapText="1"/>
    </xf>
    <xf numFmtId="0" fontId="10" fillId="4" borderId="49" xfId="13" applyFont="1" applyFill="1" applyBorder="1" applyAlignment="1" applyProtection="1">
      <alignment vertical="center" wrapText="1"/>
    </xf>
    <xf numFmtId="0" fontId="9" fillId="8" borderId="50" xfId="13" applyFont="1" applyFill="1" applyBorder="1" applyAlignment="1" applyProtection="1">
      <alignment horizontal="center" vertical="center" wrapText="1"/>
    </xf>
    <xf numFmtId="9" fontId="9" fillId="0" borderId="33" xfId="18" applyNumberFormat="1" applyFont="1" applyFill="1" applyBorder="1" applyAlignment="1" applyProtection="1">
      <alignment horizontal="center" vertical="center" wrapText="1"/>
    </xf>
    <xf numFmtId="9" fontId="9" fillId="0" borderId="34" xfId="18" applyNumberFormat="1" applyFont="1" applyBorder="1" applyProtection="1"/>
    <xf numFmtId="9" fontId="9" fillId="0" borderId="35" xfId="18" applyNumberFormat="1" applyFont="1" applyBorder="1" applyProtection="1"/>
    <xf numFmtId="0" fontId="11" fillId="2" borderId="30" xfId="13" applyFont="1" applyFill="1" applyBorder="1" applyAlignment="1" applyProtection="1">
      <alignment horizontal="left" vertical="center" wrapText="1"/>
    </xf>
    <xf numFmtId="0" fontId="11" fillId="2" borderId="36" xfId="13" applyFont="1" applyFill="1" applyBorder="1" applyAlignment="1" applyProtection="1">
      <alignment horizontal="left" vertical="center" wrapText="1"/>
    </xf>
    <xf numFmtId="0" fontId="11" fillId="2" borderId="5" xfId="13" applyFont="1" applyFill="1" applyBorder="1" applyAlignment="1" applyProtection="1">
      <alignment horizontal="left" vertical="center" wrapText="1"/>
    </xf>
    <xf numFmtId="0" fontId="9" fillId="0" borderId="37" xfId="13" applyFont="1" applyFill="1" applyBorder="1" applyAlignment="1" applyProtection="1">
      <alignment vertical="center" wrapText="1"/>
    </xf>
    <xf numFmtId="0" fontId="9" fillId="0" borderId="36" xfId="13" applyFont="1" applyFill="1" applyBorder="1" applyAlignment="1" applyProtection="1">
      <alignment vertical="center" wrapText="1"/>
    </xf>
    <xf numFmtId="0" fontId="9" fillId="0" borderId="5" xfId="13" applyFont="1" applyFill="1" applyBorder="1" applyAlignment="1" applyProtection="1">
      <alignment vertical="center" wrapText="1"/>
    </xf>
    <xf numFmtId="0" fontId="13" fillId="0" borderId="37" xfId="13" applyFont="1" applyFill="1" applyBorder="1" applyAlignment="1" applyProtection="1">
      <alignment horizontal="center" vertical="center" wrapText="1"/>
    </xf>
    <xf numFmtId="0" fontId="9" fillId="0" borderId="36" xfId="13" applyFont="1" applyFill="1" applyBorder="1" applyAlignment="1" applyProtection="1">
      <alignment horizontal="center" vertical="center" wrapText="1"/>
    </xf>
    <xf numFmtId="0" fontId="9" fillId="0" borderId="38" xfId="13" applyFont="1" applyFill="1" applyBorder="1" applyAlignment="1" applyProtection="1">
      <alignment horizontal="center" vertical="center" wrapText="1"/>
    </xf>
    <xf numFmtId="0" fontId="10" fillId="4" borderId="28" xfId="13" applyFont="1" applyFill="1" applyBorder="1" applyAlignment="1" applyProtection="1">
      <alignment horizontal="center" vertical="center" wrapText="1"/>
    </xf>
    <xf numFmtId="0" fontId="10" fillId="4" borderId="42" xfId="13" applyFont="1" applyFill="1" applyBorder="1" applyAlignment="1" applyProtection="1">
      <alignment horizontal="center" vertical="center" wrapText="1"/>
    </xf>
    <xf numFmtId="0" fontId="10" fillId="4" borderId="15" xfId="13" applyNumberFormat="1" applyFont="1" applyFill="1" applyBorder="1" applyAlignment="1" applyProtection="1">
      <alignment horizontal="center" vertical="center" wrapText="1"/>
    </xf>
    <xf numFmtId="0" fontId="10" fillId="4" borderId="29" xfId="13" applyNumberFormat="1" applyFont="1" applyFill="1" applyBorder="1" applyAlignment="1" applyProtection="1">
      <alignment horizontal="center" vertical="center" wrapText="1"/>
    </xf>
    <xf numFmtId="0" fontId="10" fillId="4" borderId="2" xfId="13" applyFont="1" applyFill="1" applyBorder="1" applyAlignment="1" applyProtection="1">
      <alignment horizontal="center" vertical="center" wrapText="1"/>
    </xf>
    <xf numFmtId="0" fontId="10" fillId="4" borderId="43" xfId="13" applyNumberFormat="1" applyFont="1" applyFill="1" applyBorder="1" applyAlignment="1" applyProtection="1">
      <alignment horizontal="center" vertical="center" wrapText="1"/>
    </xf>
    <xf numFmtId="0" fontId="10" fillId="4" borderId="44" xfId="13" applyNumberFormat="1" applyFont="1" applyFill="1" applyBorder="1" applyAlignment="1" applyProtection="1">
      <alignment horizontal="center" vertical="center" wrapText="1"/>
    </xf>
    <xf numFmtId="0" fontId="10" fillId="4" borderId="45" xfId="13" applyNumberFormat="1" applyFont="1" applyFill="1" applyBorder="1" applyAlignment="1" applyProtection="1">
      <alignment horizontal="center" vertical="center" wrapText="1"/>
    </xf>
    <xf numFmtId="0" fontId="10" fillId="4" borderId="46" xfId="13" applyFont="1" applyFill="1" applyBorder="1" applyAlignment="1" applyProtection="1">
      <alignment horizontal="center" vertical="center" wrapText="1"/>
    </xf>
    <xf numFmtId="3" fontId="9" fillId="0" borderId="31" xfId="18" applyNumberFormat="1" applyFont="1" applyFill="1" applyBorder="1" applyAlignment="1" applyProtection="1">
      <alignment horizontal="center" vertical="center" wrapText="1"/>
    </xf>
    <xf numFmtId="3" fontId="9" fillId="0" borderId="32" xfId="18" applyNumberFormat="1" applyFont="1" applyFill="1" applyBorder="1" applyAlignment="1" applyProtection="1">
      <alignment horizontal="center" vertical="center" wrapText="1"/>
    </xf>
    <xf numFmtId="3" fontId="9" fillId="0" borderId="33" xfId="18" applyNumberFormat="1" applyFont="1" applyFill="1" applyBorder="1" applyAlignment="1" applyProtection="1">
      <alignment horizontal="center" vertical="center" wrapText="1"/>
    </xf>
    <xf numFmtId="3" fontId="9" fillId="0" borderId="33" xfId="16" applyNumberFormat="1" applyFont="1" applyFill="1" applyBorder="1" applyAlignment="1" applyProtection="1">
      <alignment horizontal="center" vertical="center" wrapText="1"/>
    </xf>
    <xf numFmtId="3" fontId="9" fillId="0" borderId="34" xfId="16" applyNumberFormat="1" applyFont="1" applyFill="1" applyBorder="1" applyAlignment="1" applyProtection="1">
      <alignment horizontal="center" vertical="center" wrapText="1"/>
    </xf>
    <xf numFmtId="3" fontId="9" fillId="0" borderId="32" xfId="16" applyNumberFormat="1" applyFont="1" applyFill="1" applyBorder="1" applyAlignment="1" applyProtection="1">
      <alignment horizontal="center" vertical="center" wrapText="1"/>
    </xf>
    <xf numFmtId="0" fontId="10" fillId="4" borderId="24" xfId="13" applyFont="1" applyFill="1" applyBorder="1" applyAlignment="1" applyProtection="1">
      <alignment horizontal="center" vertical="center" wrapText="1"/>
    </xf>
    <xf numFmtId="0" fontId="25" fillId="12" borderId="24" xfId="13" applyNumberFormat="1" applyFont="1" applyFill="1" applyBorder="1" applyAlignment="1" applyProtection="1">
      <alignment horizontal="center" vertical="center" wrapText="1"/>
    </xf>
    <xf numFmtId="0" fontId="25" fillId="12" borderId="25" xfId="13" applyNumberFormat="1" applyFont="1" applyFill="1" applyBorder="1" applyAlignment="1" applyProtection="1">
      <alignment horizontal="center" vertical="center" wrapText="1"/>
    </xf>
    <xf numFmtId="0" fontId="25" fillId="12" borderId="17" xfId="13" applyNumberFormat="1" applyFont="1" applyFill="1" applyBorder="1" applyAlignment="1" applyProtection="1">
      <alignment horizontal="center" vertical="center" wrapText="1"/>
    </xf>
    <xf numFmtId="0" fontId="9" fillId="8" borderId="30" xfId="13" applyFont="1" applyFill="1" applyBorder="1" applyAlignment="1" applyProtection="1">
      <alignment horizontal="center" vertical="center" wrapText="1"/>
    </xf>
    <xf numFmtId="0" fontId="9" fillId="8" borderId="5" xfId="13" applyFont="1" applyFill="1" applyBorder="1" applyAlignment="1" applyProtection="1">
      <alignment horizontal="center" vertical="center" wrapText="1"/>
    </xf>
    <xf numFmtId="0" fontId="24" fillId="11" borderId="2" xfId="13" applyFont="1" applyFill="1" applyBorder="1" applyAlignment="1" applyProtection="1">
      <alignment horizontal="center" vertical="center" wrapText="1"/>
    </xf>
    <xf numFmtId="9" fontId="9" fillId="0" borderId="2" xfId="13" applyNumberFormat="1" applyFont="1" applyBorder="1" applyAlignment="1" applyProtection="1">
      <alignment horizontal="center" vertical="center" wrapText="1"/>
    </xf>
    <xf numFmtId="0" fontId="9" fillId="8" borderId="27" xfId="13" applyFont="1" applyFill="1" applyBorder="1" applyAlignment="1" applyProtection="1">
      <alignment horizontal="center" vertical="center" wrapText="1"/>
    </xf>
    <xf numFmtId="0" fontId="9" fillId="8" borderId="9" xfId="13" applyFont="1" applyFill="1" applyBorder="1" applyAlignment="1" applyProtection="1">
      <alignment horizontal="center" vertical="center" wrapText="1"/>
    </xf>
    <xf numFmtId="0" fontId="9" fillId="8" borderId="28" xfId="13" applyFont="1" applyFill="1" applyBorder="1" applyAlignment="1" applyProtection="1">
      <alignment horizontal="center" vertical="center" wrapText="1"/>
    </xf>
    <xf numFmtId="0" fontId="9" fillId="8" borderId="29" xfId="13" applyFont="1" applyFill="1" applyBorder="1" applyAlignment="1" applyProtection="1">
      <alignment horizontal="center" vertical="center" wrapText="1"/>
    </xf>
    <xf numFmtId="0" fontId="10" fillId="8" borderId="24" xfId="13" applyFont="1" applyFill="1" applyBorder="1" applyAlignment="1" applyProtection="1">
      <alignment horizontal="center" vertical="center" wrapText="1"/>
    </xf>
    <xf numFmtId="0" fontId="10" fillId="8" borderId="23" xfId="13" applyFont="1" applyFill="1" applyBorder="1" applyAlignment="1" applyProtection="1">
      <alignment horizontal="center" vertical="center" wrapText="1"/>
    </xf>
    <xf numFmtId="0" fontId="10" fillId="8" borderId="2" xfId="13" applyFont="1" applyFill="1" applyBorder="1" applyAlignment="1" applyProtection="1">
      <alignment horizontal="center" vertical="center" wrapText="1"/>
    </xf>
    <xf numFmtId="0" fontId="15" fillId="9" borderId="2" xfId="13" applyFont="1" applyFill="1" applyBorder="1" applyAlignment="1" applyProtection="1">
      <alignment horizontal="center" vertical="center" wrapText="1"/>
    </xf>
    <xf numFmtId="0" fontId="9" fillId="0" borderId="2" xfId="13" applyFont="1" applyBorder="1" applyAlignment="1" applyProtection="1">
      <alignment horizontal="center" vertical="center" wrapText="1"/>
    </xf>
    <xf numFmtId="0" fontId="24" fillId="10" borderId="2" xfId="13" applyFont="1" applyFill="1" applyBorder="1" applyAlignment="1" applyProtection="1">
      <alignment horizontal="center" vertical="center" wrapText="1"/>
    </xf>
    <xf numFmtId="0" fontId="16" fillId="0" borderId="24" xfId="13" applyFont="1" applyFill="1" applyBorder="1" applyAlignment="1" applyProtection="1">
      <alignment horizontal="left" vertical="top" wrapText="1"/>
      <protection locked="0"/>
    </xf>
    <xf numFmtId="0" fontId="16" fillId="0" borderId="25" xfId="13" applyFont="1" applyFill="1" applyBorder="1" applyAlignment="1" applyProtection="1">
      <alignment horizontal="left" vertical="top" wrapText="1"/>
      <protection locked="0"/>
    </xf>
    <xf numFmtId="0" fontId="16" fillId="0" borderId="17" xfId="13" applyFont="1" applyFill="1" applyBorder="1" applyAlignment="1" applyProtection="1">
      <alignment horizontal="left" vertical="top" wrapText="1"/>
      <protection locked="0"/>
    </xf>
    <xf numFmtId="0" fontId="16" fillId="8" borderId="0" xfId="13" applyFont="1" applyFill="1" applyAlignment="1" applyProtection="1">
      <alignment horizontal="left"/>
    </xf>
    <xf numFmtId="0" fontId="15" fillId="7" borderId="24" xfId="13" applyFont="1" applyFill="1" applyBorder="1" applyAlignment="1">
      <alignment horizontal="center" vertical="center"/>
    </xf>
    <xf numFmtId="0" fontId="15" fillId="7" borderId="17" xfId="13" applyFont="1" applyFill="1" applyBorder="1" applyAlignment="1">
      <alignment horizontal="center" vertical="center"/>
    </xf>
    <xf numFmtId="0" fontId="15" fillId="7" borderId="24" xfId="13" applyFont="1" applyFill="1" applyBorder="1" applyAlignment="1" applyProtection="1">
      <alignment horizontal="left" vertical="center" wrapText="1"/>
    </xf>
    <xf numFmtId="0" fontId="15" fillId="7" borderId="17" xfId="13" applyFont="1" applyFill="1" applyBorder="1" applyAlignment="1" applyProtection="1">
      <alignment horizontal="left" vertical="center" wrapText="1"/>
    </xf>
    <xf numFmtId="0" fontId="5" fillId="0" borderId="2" xfId="13" applyBorder="1" applyAlignment="1">
      <alignment horizontal="center" vertical="center"/>
    </xf>
    <xf numFmtId="0" fontId="5" fillId="0" borderId="64" xfId="13" applyBorder="1" applyAlignment="1">
      <alignment horizontal="center" vertical="center"/>
    </xf>
  </cellXfs>
  <cellStyles count="23">
    <cellStyle name="Date" xfId="1"/>
    <cellStyle name="Euro" xfId="2"/>
    <cellStyle name="Fixed" xfId="3"/>
    <cellStyle name="Heading1" xfId="4"/>
    <cellStyle name="Heading2" xfId="5"/>
    <cellStyle name="Hipervínculo 2" xfId="6"/>
    <cellStyle name="Hipervínculo 2 2" xfId="7"/>
    <cellStyle name="Hipervínculo 2_GSVC-1.0-9-02" xfId="8"/>
    <cellStyle name="Millares 2" xfId="9"/>
    <cellStyle name="Millares 3" xfId="10"/>
    <cellStyle name="MillÔres [0]_LISTADO MAESTRO DE DOCUMENTOS" xfId="11"/>
    <cellStyle name="Normal" xfId="0" builtinId="0"/>
    <cellStyle name="Normal 2" xfId="12"/>
    <cellStyle name="Normal 2 2" xfId="13"/>
    <cellStyle name="Normal 2 3" xfId="14"/>
    <cellStyle name="Normal 3" xfId="15"/>
    <cellStyle name="Porcentaje" xfId="16" builtinId="5"/>
    <cellStyle name="Porcentaje 2" xfId="17"/>
    <cellStyle name="Porcentaje 3" xfId="18"/>
    <cellStyle name="Porcentaje 4" xfId="19"/>
    <cellStyle name="Porcentual 2" xfId="20"/>
    <cellStyle name="Porcentual 2 2" xfId="21"/>
    <cellStyle name="Total" xfId="22" builtinId="25" customBuiltin="1"/>
  </cellStyles>
  <dxfs count="12">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441625409678517"/>
          <c:y val="6.9532331185874499E-2"/>
          <c:w val="0.85105855928888396"/>
          <c:h val="0.61190455738487237"/>
        </c:manualLayout>
      </c:layout>
      <c:lineChart>
        <c:grouping val="standard"/>
        <c:varyColors val="0"/>
        <c:ser>
          <c:idx val="1"/>
          <c:order val="0"/>
          <c:tx>
            <c:strRef>
              <c:f>'IndIcador GIT-I04'!$D$30</c:f>
              <c:strCache>
                <c:ptCount val="1"/>
                <c:pt idx="0">
                  <c:v>Número de viajeros extranjeros que se espera visiten Bogotá</c:v>
                </c:pt>
              </c:strCache>
            </c:strRef>
          </c:tx>
          <c:cat>
            <c:strRef>
              <c:f>'IndIcador GIT-I04'!$B$31:$C$42</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GIT-I04'!$D$31:$D$42</c:f>
              <c:numCache>
                <c:formatCode>#,##0</c:formatCode>
                <c:ptCount val="12"/>
                <c:pt idx="0">
                  <c:v>123005.7</c:v>
                </c:pt>
                <c:pt idx="1">
                  <c:v>122935.7</c:v>
                </c:pt>
                <c:pt idx="2">
                  <c:v>102724.64000000001</c:v>
                </c:pt>
                <c:pt idx="3">
                  <c:v>603.39699999999993</c:v>
                </c:pt>
                <c:pt idx="4">
                  <c:v>595.64499999999998</c:v>
                </c:pt>
                <c:pt idx="5">
                  <c:v>595.10450000000003</c:v>
                </c:pt>
                <c:pt idx="6">
                  <c:v>686.94149999999991</c:v>
                </c:pt>
                <c:pt idx="7">
                  <c:v>5262.4244743112149</c:v>
                </c:pt>
                <c:pt idx="8">
                  <c:v>7641.1466659266243</c:v>
                </c:pt>
                <c:pt idx="9">
                  <c:v>6672.0008109181672</c:v>
                </c:pt>
                <c:pt idx="10">
                  <c:v>9209.4888045756688</c:v>
                </c:pt>
                <c:pt idx="11">
                  <c:v>16562.759594828418</c:v>
                </c:pt>
              </c:numCache>
            </c:numRef>
          </c:val>
          <c:smooth val="0"/>
          <c:extLst xmlns:c16r2="http://schemas.microsoft.com/office/drawing/2015/06/chart">
            <c:ext xmlns:c16="http://schemas.microsoft.com/office/drawing/2014/chart" uri="{C3380CC4-5D6E-409C-BE32-E72D297353CC}">
              <c16:uniqueId val="{00000000-5EB1-4011-A7F4-87B086234DD4}"/>
            </c:ext>
          </c:extLst>
        </c:ser>
        <c:ser>
          <c:idx val="0"/>
          <c:order val="1"/>
          <c:tx>
            <c:strRef>
              <c:f>'IndIcador GIT-I04'!$E$30</c:f>
              <c:strCache>
                <c:ptCount val="1"/>
                <c:pt idx="0">
                  <c:v>Número de viajeros extranjeros que visitan Bogotá</c:v>
                </c:pt>
              </c:strCache>
            </c:strRef>
          </c:tx>
          <c:cat>
            <c:strRef>
              <c:f>'IndIcador GIT-I04'!$B$31:$C$42</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GIT-I04'!$E$31:$E$42</c:f>
              <c:numCache>
                <c:formatCode>#,##0</c:formatCode>
                <c:ptCount val="12"/>
                <c:pt idx="0">
                  <c:v>152213</c:v>
                </c:pt>
                <c:pt idx="1">
                  <c:v>167603</c:v>
                </c:pt>
                <c:pt idx="2">
                  <c:v>76575</c:v>
                </c:pt>
                <c:pt idx="3">
                  <c:v>404</c:v>
                </c:pt>
                <c:pt idx="4">
                  <c:v>648</c:v>
                </c:pt>
                <c:pt idx="5">
                  <c:v>1215</c:v>
                </c:pt>
              </c:numCache>
            </c:numRef>
          </c:val>
          <c:smooth val="0"/>
          <c:extLst xmlns:c16r2="http://schemas.microsoft.com/office/drawing/2015/06/chart">
            <c:ext xmlns:c16="http://schemas.microsoft.com/office/drawing/2014/chart" uri="{C3380CC4-5D6E-409C-BE32-E72D297353CC}">
              <c16:uniqueId val="{00000001-5EB1-4011-A7F4-87B086234DD4}"/>
            </c:ext>
          </c:extLst>
        </c:ser>
        <c:dLbls>
          <c:showLegendKey val="0"/>
          <c:showVal val="0"/>
          <c:showCatName val="0"/>
          <c:showSerName val="0"/>
          <c:showPercent val="0"/>
          <c:showBubbleSize val="0"/>
        </c:dLbls>
        <c:marker val="1"/>
        <c:smooth val="0"/>
        <c:axId val="542313760"/>
        <c:axId val="542317288"/>
      </c:lineChart>
      <c:catAx>
        <c:axId val="542313760"/>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CO"/>
          </a:p>
        </c:txPr>
        <c:crossAx val="542317288"/>
        <c:crosses val="autoZero"/>
        <c:auto val="1"/>
        <c:lblAlgn val="ctr"/>
        <c:lblOffset val="100"/>
        <c:noMultiLvlLbl val="0"/>
      </c:catAx>
      <c:valAx>
        <c:axId val="5423172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42313760"/>
        <c:crosses val="autoZero"/>
        <c:crossBetween val="between"/>
      </c:valAx>
    </c:plotArea>
    <c:legend>
      <c:legendPos val="r"/>
      <c:layout>
        <c:manualLayout>
          <c:xMode val="edge"/>
          <c:yMode val="edge"/>
          <c:x val="5.8592135442529147E-3"/>
          <c:y val="0.8515237741205095"/>
          <c:w val="0.98092624908372938"/>
          <c:h val="0.14847622587949039"/>
        </c:manualLayout>
      </c:layout>
      <c:overlay val="0"/>
      <c:txPr>
        <a:bodyPr/>
        <a:lstStyle/>
        <a:p>
          <a:pPr>
            <a:defRPr sz="43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57150</xdr:rowOff>
    </xdr:from>
    <xdr:to>
      <xdr:col>3</xdr:col>
      <xdr:colOff>285750</xdr:colOff>
      <xdr:row>2</xdr:row>
      <xdr:rowOff>295275</xdr:rowOff>
    </xdr:to>
    <xdr:pic>
      <xdr:nvPicPr>
        <xdr:cNvPr id="28575017" name="3 Imagen" descr="CG268.png">
          <a:extLst>
            <a:ext uri="{FF2B5EF4-FFF2-40B4-BE49-F238E27FC236}">
              <a16:creationId xmlns:a16="http://schemas.microsoft.com/office/drawing/2014/main" xmlns="" id="{00000000-0008-0000-0000-00002905B4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57150"/>
          <a:ext cx="10001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47625</xdr:colOff>
      <xdr:row>30</xdr:row>
      <xdr:rowOff>0</xdr:rowOff>
    </xdr:from>
    <xdr:to>
      <xdr:col>12</xdr:col>
      <xdr:colOff>933450</xdr:colOff>
      <xdr:row>42</xdr:row>
      <xdr:rowOff>266700</xdr:rowOff>
    </xdr:to>
    <xdr:graphicFrame macro="">
      <xdr:nvGraphicFramePr>
        <xdr:cNvPr id="28575018" name="7 Gráfico">
          <a:extLst>
            <a:ext uri="{FF2B5EF4-FFF2-40B4-BE49-F238E27FC236}">
              <a16:creationId xmlns:a16="http://schemas.microsoft.com/office/drawing/2014/main" xmlns="" id="{00000000-0008-0000-0000-00002A05B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kserver\COMPARTIDA%20PLANEACION%20Y%20SISTEMAS\Users\cgonzalez\Downloads\DE-F06%20HV%20Indic%20FORM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H.V."/>
      <sheetName val="Fuente"/>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61"/>
  <sheetViews>
    <sheetView tabSelected="1" view="pageBreakPreview" topLeftCell="A49" zoomScaleNormal="100" zoomScaleSheetLayoutView="100" workbookViewId="0">
      <selection activeCell="N15" sqref="N15:O16"/>
    </sheetView>
  </sheetViews>
  <sheetFormatPr baseColWidth="10" defaultColWidth="11.42578125" defaultRowHeight="12.75" x14ac:dyDescent="0.2"/>
  <cols>
    <col min="1" max="1" width="1.5703125" style="37" customWidth="1"/>
    <col min="2" max="2" width="4.7109375" style="37" customWidth="1"/>
    <col min="3" max="3" width="14.28515625" style="37" customWidth="1"/>
    <col min="4" max="5" width="17.28515625" style="37" customWidth="1"/>
    <col min="6" max="6" width="17.7109375" style="37" customWidth="1"/>
    <col min="7" max="8" width="14.85546875" style="37" customWidth="1"/>
    <col min="9" max="9" width="14.7109375" style="37" customWidth="1"/>
    <col min="10" max="10" width="11.42578125" style="37"/>
    <col min="11" max="11" width="18" style="37" customWidth="1"/>
    <col min="12" max="12" width="7" style="37" customWidth="1"/>
    <col min="13" max="13" width="14.7109375" style="37" customWidth="1"/>
    <col min="14" max="14" width="11.140625" style="37" customWidth="1"/>
    <col min="15" max="15" width="10.5703125" style="37" customWidth="1"/>
    <col min="16" max="16" width="1.140625" style="37" customWidth="1"/>
    <col min="17" max="16384" width="11.42578125" style="37"/>
  </cols>
  <sheetData>
    <row r="1" spans="1:16" s="38" customFormat="1" ht="21.75" customHeight="1" x14ac:dyDescent="0.2">
      <c r="A1" s="37"/>
      <c r="B1" s="113"/>
      <c r="C1" s="114"/>
      <c r="D1" s="115"/>
      <c r="E1" s="122" t="s">
        <v>6</v>
      </c>
      <c r="F1" s="123"/>
      <c r="G1" s="123"/>
      <c r="H1" s="123"/>
      <c r="I1" s="123"/>
      <c r="J1" s="123"/>
      <c r="K1" s="123"/>
      <c r="L1" s="123"/>
      <c r="M1" s="123"/>
      <c r="N1" s="123"/>
      <c r="O1" s="124"/>
      <c r="P1" s="37"/>
    </row>
    <row r="2" spans="1:16" s="38" customFormat="1" ht="23.25" customHeight="1" x14ac:dyDescent="0.2">
      <c r="A2" s="37"/>
      <c r="B2" s="116"/>
      <c r="C2" s="117"/>
      <c r="D2" s="118"/>
      <c r="E2" s="125"/>
      <c r="F2" s="126"/>
      <c r="G2" s="126"/>
      <c r="H2" s="126"/>
      <c r="I2" s="126"/>
      <c r="J2" s="126"/>
      <c r="K2" s="126"/>
      <c r="L2" s="126"/>
      <c r="M2" s="126"/>
      <c r="N2" s="126"/>
      <c r="O2" s="127"/>
      <c r="P2" s="37"/>
    </row>
    <row r="3" spans="1:16" s="38" customFormat="1" ht="25.5" customHeight="1" x14ac:dyDescent="0.2">
      <c r="A3" s="37"/>
      <c r="B3" s="119"/>
      <c r="C3" s="120"/>
      <c r="D3" s="121"/>
      <c r="E3" s="128"/>
      <c r="F3" s="129"/>
      <c r="G3" s="129"/>
      <c r="H3" s="129"/>
      <c r="I3" s="129"/>
      <c r="J3" s="129"/>
      <c r="K3" s="129"/>
      <c r="L3" s="129"/>
      <c r="M3" s="129"/>
      <c r="N3" s="129"/>
      <c r="O3" s="130"/>
      <c r="P3" s="37"/>
    </row>
    <row r="4" spans="1:16" s="38" customFormat="1" ht="18.75" customHeight="1" thickBot="1" x14ac:dyDescent="0.25">
      <c r="A4" s="37"/>
      <c r="B4" s="39"/>
      <c r="C4" s="39"/>
      <c r="D4" s="39"/>
      <c r="E4" s="39"/>
      <c r="F4" s="39"/>
      <c r="G4" s="39"/>
      <c r="H4" s="39"/>
      <c r="I4" s="39"/>
      <c r="J4" s="39"/>
      <c r="K4" s="39"/>
      <c r="L4" s="39"/>
      <c r="M4" s="39"/>
      <c r="N4" s="39"/>
      <c r="O4" s="39"/>
      <c r="P4" s="37"/>
    </row>
    <row r="5" spans="1:16" s="38" customFormat="1" ht="19.5" customHeight="1" thickBot="1" x14ac:dyDescent="0.25">
      <c r="A5" s="37"/>
      <c r="B5" s="131" t="s">
        <v>7</v>
      </c>
      <c r="C5" s="132"/>
      <c r="D5" s="132"/>
      <c r="E5" s="132"/>
      <c r="F5" s="132"/>
      <c r="G5" s="132"/>
      <c r="H5" s="132"/>
      <c r="I5" s="132"/>
      <c r="J5" s="132"/>
      <c r="K5" s="132"/>
      <c r="L5" s="132"/>
      <c r="M5" s="132"/>
      <c r="N5" s="132"/>
      <c r="O5" s="133"/>
      <c r="P5" s="37"/>
    </row>
    <row r="6" spans="1:16" s="38" customFormat="1" ht="45" customHeight="1" x14ac:dyDescent="0.2">
      <c r="A6" s="37"/>
      <c r="B6" s="134" t="s">
        <v>147</v>
      </c>
      <c r="C6" s="135"/>
      <c r="D6" s="135"/>
      <c r="E6" s="135"/>
      <c r="F6" s="136" t="s">
        <v>8</v>
      </c>
      <c r="G6" s="136"/>
      <c r="H6" s="136"/>
      <c r="I6" s="136"/>
      <c r="J6" s="136"/>
      <c r="K6" s="136"/>
      <c r="L6" s="136"/>
      <c r="M6" s="136"/>
      <c r="N6" s="136"/>
      <c r="O6" s="137"/>
      <c r="P6" s="37"/>
    </row>
    <row r="7" spans="1:16" s="38" customFormat="1" ht="21" customHeight="1" x14ac:dyDescent="0.2">
      <c r="A7" s="37"/>
      <c r="B7" s="104" t="s">
        <v>149</v>
      </c>
      <c r="C7" s="105"/>
      <c r="D7" s="105"/>
      <c r="E7" s="105"/>
      <c r="F7" s="106" t="s">
        <v>9</v>
      </c>
      <c r="G7" s="107"/>
      <c r="H7" s="107"/>
      <c r="I7" s="107"/>
      <c r="J7" s="108"/>
      <c r="K7" s="109" t="s">
        <v>161</v>
      </c>
      <c r="L7" s="109"/>
      <c r="M7" s="110" t="s">
        <v>10</v>
      </c>
      <c r="N7" s="111"/>
      <c r="O7" s="112"/>
      <c r="P7" s="37"/>
    </row>
    <row r="8" spans="1:16" s="38" customFormat="1" ht="24" customHeight="1" x14ac:dyDescent="0.2">
      <c r="A8" s="37"/>
      <c r="B8" s="134" t="s">
        <v>151</v>
      </c>
      <c r="C8" s="135"/>
      <c r="D8" s="135"/>
      <c r="E8" s="135"/>
      <c r="F8" s="142" t="s">
        <v>68</v>
      </c>
      <c r="G8" s="143"/>
      <c r="H8" s="143"/>
      <c r="I8" s="143"/>
      <c r="J8" s="143"/>
      <c r="K8" s="143"/>
      <c r="L8" s="143"/>
      <c r="M8" s="143"/>
      <c r="N8" s="143"/>
      <c r="O8" s="144"/>
      <c r="P8" s="37"/>
    </row>
    <row r="9" spans="1:16" s="38" customFormat="1" ht="23.25" customHeight="1" x14ac:dyDescent="0.2">
      <c r="A9" s="37"/>
      <c r="B9" s="134" t="s">
        <v>153</v>
      </c>
      <c r="C9" s="135"/>
      <c r="D9" s="135"/>
      <c r="E9" s="135"/>
      <c r="F9" s="145" t="s">
        <v>12</v>
      </c>
      <c r="G9" s="145"/>
      <c r="H9" s="145"/>
      <c r="I9" s="145"/>
      <c r="J9" s="145"/>
      <c r="K9" s="145"/>
      <c r="L9" s="145"/>
      <c r="M9" s="145"/>
      <c r="N9" s="145"/>
      <c r="O9" s="146"/>
      <c r="P9" s="37"/>
    </row>
    <row r="10" spans="1:16" s="38" customFormat="1" ht="21" customHeight="1" x14ac:dyDescent="0.2">
      <c r="A10" s="37"/>
      <c r="B10" s="134" t="s">
        <v>155</v>
      </c>
      <c r="C10" s="135"/>
      <c r="D10" s="135"/>
      <c r="E10" s="135"/>
      <c r="F10" s="142" t="s">
        <v>64</v>
      </c>
      <c r="G10" s="143"/>
      <c r="H10" s="143"/>
      <c r="I10" s="143"/>
      <c r="J10" s="143"/>
      <c r="K10" s="143"/>
      <c r="L10" s="143"/>
      <c r="M10" s="143"/>
      <c r="N10" s="143"/>
      <c r="O10" s="144"/>
      <c r="P10" s="37"/>
    </row>
    <row r="11" spans="1:16" s="38" customFormat="1" ht="24" customHeight="1" x14ac:dyDescent="0.2">
      <c r="A11" s="37"/>
      <c r="B11" s="134" t="s">
        <v>157</v>
      </c>
      <c r="C11" s="135"/>
      <c r="D11" s="135"/>
      <c r="E11" s="135"/>
      <c r="F11" s="106" t="s">
        <v>14</v>
      </c>
      <c r="G11" s="107"/>
      <c r="H11" s="107"/>
      <c r="I11" s="107"/>
      <c r="J11" s="108"/>
      <c r="K11" s="106" t="s">
        <v>141</v>
      </c>
      <c r="L11" s="107"/>
      <c r="M11" s="107"/>
      <c r="N11" s="107"/>
      <c r="O11" s="147"/>
      <c r="P11" s="37"/>
    </row>
    <row r="12" spans="1:16" s="38" customFormat="1" ht="21" customHeight="1" thickBot="1" x14ac:dyDescent="0.25">
      <c r="A12" s="37"/>
      <c r="B12" s="148" t="s">
        <v>159</v>
      </c>
      <c r="C12" s="149"/>
      <c r="D12" s="149"/>
      <c r="E12" s="149"/>
      <c r="F12" s="150" t="s">
        <v>15</v>
      </c>
      <c r="G12" s="151"/>
      <c r="H12" s="151"/>
      <c r="I12" s="151"/>
      <c r="J12" s="151"/>
      <c r="K12" s="151"/>
      <c r="L12" s="151"/>
      <c r="M12" s="151"/>
      <c r="N12" s="151"/>
      <c r="O12" s="152"/>
      <c r="P12" s="37"/>
    </row>
    <row r="13" spans="1:16" s="38" customFormat="1" ht="21" customHeight="1" thickBot="1" x14ac:dyDescent="0.25">
      <c r="A13" s="37"/>
      <c r="B13" s="39"/>
      <c r="C13" s="39"/>
      <c r="D13" s="39"/>
      <c r="E13" s="39"/>
      <c r="F13" s="39"/>
      <c r="G13" s="39"/>
      <c r="H13" s="39"/>
      <c r="I13" s="39"/>
      <c r="J13" s="39"/>
      <c r="K13" s="39"/>
      <c r="L13" s="39"/>
      <c r="M13" s="39"/>
      <c r="N13" s="39"/>
      <c r="O13" s="39"/>
      <c r="P13" s="37"/>
    </row>
    <row r="14" spans="1:16" s="38" customFormat="1" ht="28.5" customHeight="1" x14ac:dyDescent="0.2">
      <c r="A14" s="37"/>
      <c r="B14" s="138" t="s">
        <v>163</v>
      </c>
      <c r="C14" s="139"/>
      <c r="D14" s="140" t="s">
        <v>165</v>
      </c>
      <c r="E14" s="140"/>
      <c r="F14" s="140"/>
      <c r="G14" s="140"/>
      <c r="H14" s="140" t="s">
        <v>209</v>
      </c>
      <c r="I14" s="140"/>
      <c r="J14" s="140"/>
      <c r="K14" s="140"/>
      <c r="L14" s="140"/>
      <c r="M14" s="141"/>
      <c r="N14" s="140" t="s">
        <v>169</v>
      </c>
      <c r="O14" s="141"/>
      <c r="P14" s="37"/>
    </row>
    <row r="15" spans="1:16" ht="24.75" customHeight="1" x14ac:dyDescent="0.2">
      <c r="B15" s="159" t="s">
        <v>143</v>
      </c>
      <c r="C15" s="160"/>
      <c r="D15" s="163" t="s">
        <v>129</v>
      </c>
      <c r="E15" s="164"/>
      <c r="F15" s="164"/>
      <c r="G15" s="165"/>
      <c r="H15" s="169" t="s">
        <v>130</v>
      </c>
      <c r="I15" s="170"/>
      <c r="J15" s="170"/>
      <c r="K15" s="170"/>
      <c r="L15" s="170"/>
      <c r="M15" s="171"/>
      <c r="N15" s="175" t="s">
        <v>218</v>
      </c>
      <c r="O15" s="176"/>
    </row>
    <row r="16" spans="1:16" ht="25.5" customHeight="1" thickBot="1" x14ac:dyDescent="0.25">
      <c r="B16" s="161"/>
      <c r="C16" s="162"/>
      <c r="D16" s="166"/>
      <c r="E16" s="167"/>
      <c r="F16" s="167"/>
      <c r="G16" s="168"/>
      <c r="H16" s="172"/>
      <c r="I16" s="173"/>
      <c r="J16" s="173"/>
      <c r="K16" s="173"/>
      <c r="L16" s="173"/>
      <c r="M16" s="174"/>
      <c r="N16" s="177"/>
      <c r="O16" s="178"/>
    </row>
    <row r="17" spans="1:20" ht="13.5" thickBot="1" x14ac:dyDescent="0.25">
      <c r="B17" s="40"/>
      <c r="C17" s="40"/>
      <c r="D17" s="40"/>
      <c r="E17" s="40"/>
      <c r="F17" s="40"/>
      <c r="G17" s="40"/>
      <c r="H17" s="40"/>
      <c r="I17" s="40"/>
      <c r="J17" s="40"/>
      <c r="K17" s="40"/>
      <c r="L17" s="40"/>
      <c r="M17" s="40"/>
      <c r="N17" s="40"/>
      <c r="O17" s="40"/>
    </row>
    <row r="18" spans="1:20" ht="25.5" customHeight="1" x14ac:dyDescent="0.2">
      <c r="B18" s="179" t="s">
        <v>171</v>
      </c>
      <c r="C18" s="140"/>
      <c r="D18" s="140"/>
      <c r="E18" s="140"/>
      <c r="F18" s="140"/>
      <c r="G18" s="140"/>
      <c r="H18" s="140"/>
      <c r="I18" s="140"/>
      <c r="J18" s="140"/>
      <c r="K18" s="180" t="s">
        <v>173</v>
      </c>
      <c r="L18" s="180"/>
      <c r="M18" s="181" t="s">
        <v>16</v>
      </c>
      <c r="N18" s="181"/>
      <c r="O18" s="182"/>
    </row>
    <row r="19" spans="1:20" ht="29.25" customHeight="1" x14ac:dyDescent="0.2">
      <c r="B19" s="183" t="s">
        <v>214</v>
      </c>
      <c r="C19" s="184"/>
      <c r="D19" s="184"/>
      <c r="E19" s="184"/>
      <c r="F19" s="184"/>
      <c r="G19" s="184"/>
      <c r="H19" s="184"/>
      <c r="I19" s="184"/>
      <c r="J19" s="185"/>
      <c r="K19" s="189" t="s">
        <v>175</v>
      </c>
      <c r="L19" s="189"/>
      <c r="M19" s="160" t="s">
        <v>5</v>
      </c>
      <c r="N19" s="160"/>
      <c r="O19" s="190"/>
    </row>
    <row r="20" spans="1:20" ht="29.25" customHeight="1" thickBot="1" x14ac:dyDescent="0.25">
      <c r="B20" s="186"/>
      <c r="C20" s="187"/>
      <c r="D20" s="187"/>
      <c r="E20" s="187"/>
      <c r="F20" s="187"/>
      <c r="G20" s="187"/>
      <c r="H20" s="187"/>
      <c r="I20" s="187"/>
      <c r="J20" s="188"/>
      <c r="K20" s="191" t="s">
        <v>177</v>
      </c>
      <c r="L20" s="191"/>
      <c r="M20" s="162" t="s">
        <v>4</v>
      </c>
      <c r="N20" s="162"/>
      <c r="O20" s="192"/>
    </row>
    <row r="21" spans="1:20" s="41" customFormat="1" ht="13.5" thickBot="1" x14ac:dyDescent="0.25">
      <c r="B21" s="40"/>
      <c r="C21" s="40"/>
      <c r="D21" s="40"/>
      <c r="E21" s="40"/>
      <c r="F21" s="40"/>
      <c r="G21" s="40"/>
      <c r="H21" s="40"/>
      <c r="I21" s="40"/>
      <c r="J21" s="40"/>
      <c r="K21" s="40"/>
      <c r="L21" s="40"/>
      <c r="M21" s="40"/>
      <c r="N21" s="40"/>
      <c r="O21" s="40"/>
    </row>
    <row r="22" spans="1:20" ht="18" customHeight="1" thickBot="1" x14ac:dyDescent="0.25">
      <c r="B22" s="153" t="s">
        <v>179</v>
      </c>
      <c r="C22" s="154"/>
      <c r="D22" s="154"/>
      <c r="E22" s="155"/>
      <c r="F22" s="156" t="s">
        <v>181</v>
      </c>
      <c r="G22" s="157"/>
      <c r="H22" s="157"/>
      <c r="I22" s="157"/>
      <c r="J22" s="157"/>
      <c r="K22" s="157"/>
      <c r="L22" s="157"/>
      <c r="M22" s="156" t="s">
        <v>183</v>
      </c>
      <c r="N22" s="157"/>
      <c r="O22" s="158"/>
    </row>
    <row r="23" spans="1:20" ht="54.75" customHeight="1" x14ac:dyDescent="0.2">
      <c r="B23" s="196" t="s">
        <v>129</v>
      </c>
      <c r="C23" s="197"/>
      <c r="D23" s="197"/>
      <c r="E23" s="198"/>
      <c r="F23" s="199" t="s">
        <v>131</v>
      </c>
      <c r="G23" s="200"/>
      <c r="H23" s="200"/>
      <c r="I23" s="200"/>
      <c r="J23" s="200"/>
      <c r="K23" s="200"/>
      <c r="L23" s="201"/>
      <c r="M23" s="202" t="s">
        <v>142</v>
      </c>
      <c r="N23" s="203"/>
      <c r="O23" s="204"/>
    </row>
    <row r="24" spans="1:20" ht="13.5" thickBot="1" x14ac:dyDescent="0.25">
      <c r="B24" s="42"/>
      <c r="C24" s="42"/>
      <c r="D24" s="42"/>
      <c r="E24" s="42"/>
      <c r="F24" s="42"/>
      <c r="G24" s="42"/>
      <c r="H24" s="42"/>
      <c r="I24" s="42"/>
      <c r="J24" s="42"/>
      <c r="K24" s="42"/>
      <c r="L24" s="42"/>
      <c r="M24" s="42"/>
      <c r="N24" s="42"/>
      <c r="O24" s="42"/>
    </row>
    <row r="25" spans="1:20" s="41" customFormat="1" ht="26.25" customHeight="1" x14ac:dyDescent="0.2">
      <c r="B25" s="179" t="s">
        <v>17</v>
      </c>
      <c r="C25" s="140"/>
      <c r="D25" s="140"/>
      <c r="E25" s="140"/>
      <c r="F25" s="140"/>
      <c r="G25" s="140"/>
      <c r="H25" s="140"/>
      <c r="I25" s="140"/>
      <c r="J25" s="140"/>
      <c r="K25" s="140"/>
      <c r="L25" s="140"/>
      <c r="M25" s="140"/>
      <c r="N25" s="140"/>
      <c r="O25" s="141"/>
    </row>
    <row r="26" spans="1:20" s="43" customFormat="1" ht="31.5" customHeight="1" x14ac:dyDescent="0.2">
      <c r="B26" s="205" t="s">
        <v>186</v>
      </c>
      <c r="C26" s="206"/>
      <c r="D26" s="207" t="s">
        <v>188</v>
      </c>
      <c r="E26" s="208"/>
      <c r="F26" s="209" t="s">
        <v>190</v>
      </c>
      <c r="G26" s="209"/>
      <c r="H26" s="210" t="s">
        <v>192</v>
      </c>
      <c r="I26" s="211"/>
      <c r="J26" s="212"/>
      <c r="K26" s="207" t="s">
        <v>194</v>
      </c>
      <c r="L26" s="208"/>
      <c r="M26" s="209" t="s">
        <v>196</v>
      </c>
      <c r="N26" s="209"/>
      <c r="O26" s="213"/>
    </row>
    <row r="27" spans="1:20" s="44" customFormat="1" ht="36.75" customHeight="1" thickBot="1" x14ac:dyDescent="0.25">
      <c r="B27" s="214"/>
      <c r="C27" s="215"/>
      <c r="D27" s="216">
        <f>D43</f>
        <v>396494.94835056021</v>
      </c>
      <c r="E27" s="215"/>
      <c r="F27" s="216">
        <v>1372361</v>
      </c>
      <c r="G27" s="215"/>
      <c r="H27" s="217">
        <f>+E43</f>
        <v>398658</v>
      </c>
      <c r="I27" s="218"/>
      <c r="J27" s="219"/>
      <c r="K27" s="217">
        <f>+F43</f>
        <v>398658</v>
      </c>
      <c r="L27" s="219"/>
      <c r="M27" s="193" t="e">
        <f>+K27/B27</f>
        <v>#DIV/0!</v>
      </c>
      <c r="N27" s="194"/>
      <c r="O27" s="195"/>
    </row>
    <row r="28" spans="1:20" s="45" customFormat="1" ht="27" customHeight="1" thickBot="1" x14ac:dyDescent="0.25">
      <c r="B28" s="42"/>
      <c r="C28" s="42"/>
      <c r="D28" s="42"/>
      <c r="E28" s="42"/>
      <c r="F28" s="46"/>
      <c r="G28" s="46"/>
      <c r="H28" s="46"/>
      <c r="I28" s="46"/>
      <c r="J28" s="47"/>
      <c r="K28" s="47"/>
      <c r="L28" s="47"/>
      <c r="M28" s="48"/>
      <c r="N28" s="48"/>
      <c r="O28" s="48"/>
    </row>
    <row r="29" spans="1:20" s="43" customFormat="1" ht="20.25" customHeight="1" thickBot="1" x14ac:dyDescent="0.25">
      <c r="A29" s="49"/>
      <c r="B29" s="220" t="s">
        <v>18</v>
      </c>
      <c r="C29" s="157"/>
      <c r="D29" s="157"/>
      <c r="E29" s="157"/>
      <c r="F29" s="157"/>
      <c r="G29" s="157"/>
      <c r="H29" s="157"/>
      <c r="I29" s="157"/>
      <c r="J29" s="157"/>
      <c r="K29" s="157"/>
      <c r="L29" s="157"/>
      <c r="M29" s="158"/>
      <c r="N29" s="50"/>
      <c r="O29" s="50"/>
      <c r="P29" s="49"/>
    </row>
    <row r="30" spans="1:20" s="43" customFormat="1" ht="57.75" customHeight="1" thickBot="1" x14ac:dyDescent="0.25">
      <c r="B30" s="153" t="s">
        <v>210</v>
      </c>
      <c r="C30" s="154"/>
      <c r="D30" s="51" t="s">
        <v>140</v>
      </c>
      <c r="E30" s="73" t="s">
        <v>129</v>
      </c>
      <c r="F30" s="52" t="s">
        <v>211</v>
      </c>
      <c r="G30" s="80" t="s">
        <v>212</v>
      </c>
      <c r="H30" s="221" t="str">
        <f>D15</f>
        <v>Número de viajeros extranjeros que visitan Bogotá</v>
      </c>
      <c r="I30" s="222"/>
      <c r="J30" s="222"/>
      <c r="K30" s="222"/>
      <c r="L30" s="222"/>
      <c r="M30" s="223"/>
      <c r="N30" s="53"/>
      <c r="O30" s="53"/>
      <c r="S30" s="75"/>
      <c r="T30" s="76"/>
    </row>
    <row r="31" spans="1:20" s="49" customFormat="1" x14ac:dyDescent="0.2">
      <c r="B31" s="224" t="s">
        <v>133</v>
      </c>
      <c r="C31" s="225"/>
      <c r="D31" s="84">
        <v>123005.7</v>
      </c>
      <c r="E31" s="54">
        <v>152213</v>
      </c>
      <c r="F31" s="102">
        <f>+E31</f>
        <v>152213</v>
      </c>
      <c r="G31" s="72">
        <f>E31/D31</f>
        <v>1.2374467199487504</v>
      </c>
      <c r="H31" s="55"/>
      <c r="I31" s="56"/>
      <c r="J31" s="56"/>
      <c r="K31" s="56"/>
      <c r="L31" s="57"/>
      <c r="M31" s="58"/>
    </row>
    <row r="32" spans="1:20" s="49" customFormat="1" x14ac:dyDescent="0.2">
      <c r="B32" s="159" t="s">
        <v>134</v>
      </c>
      <c r="C32" s="160"/>
      <c r="D32" s="84">
        <v>122935.7</v>
      </c>
      <c r="E32" s="59">
        <v>167603</v>
      </c>
      <c r="F32" s="103">
        <f t="shared" ref="F32:F42" si="0">+F31+E32</f>
        <v>319816</v>
      </c>
      <c r="G32" s="72">
        <f t="shared" ref="G32:G43" si="1">E32/D32</f>
        <v>1.3633387209736472</v>
      </c>
      <c r="H32" s="60"/>
      <c r="I32" s="61"/>
      <c r="J32" s="61"/>
      <c r="K32" s="61"/>
      <c r="L32" s="62"/>
      <c r="M32" s="63"/>
    </row>
    <row r="33" spans="2:15" s="49" customFormat="1" x14ac:dyDescent="0.2">
      <c r="B33" s="159" t="s">
        <v>132</v>
      </c>
      <c r="C33" s="160"/>
      <c r="D33" s="84">
        <v>102724.64000000001</v>
      </c>
      <c r="E33" s="59">
        <v>76575</v>
      </c>
      <c r="F33" s="103">
        <f t="shared" si="0"/>
        <v>396391</v>
      </c>
      <c r="G33" s="72">
        <f t="shared" si="1"/>
        <v>0.74543945834222436</v>
      </c>
      <c r="H33" s="60"/>
      <c r="I33" s="61"/>
      <c r="J33" s="61"/>
      <c r="K33" s="61"/>
      <c r="L33" s="62"/>
      <c r="M33" s="63"/>
    </row>
    <row r="34" spans="2:15" s="49" customFormat="1" x14ac:dyDescent="0.2">
      <c r="B34" s="159" t="s">
        <v>19</v>
      </c>
      <c r="C34" s="160"/>
      <c r="D34" s="84">
        <v>603.39699999999993</v>
      </c>
      <c r="E34" s="59">
        <v>404</v>
      </c>
      <c r="F34" s="103">
        <f t="shared" si="0"/>
        <v>396795</v>
      </c>
      <c r="G34" s="72">
        <f t="shared" si="1"/>
        <v>0.66954260627745921</v>
      </c>
      <c r="H34" s="60"/>
      <c r="I34" s="61"/>
      <c r="J34" s="61"/>
      <c r="K34" s="61"/>
      <c r="L34" s="62"/>
      <c r="M34" s="63"/>
    </row>
    <row r="35" spans="2:15" s="49" customFormat="1" x14ac:dyDescent="0.2">
      <c r="B35" s="159" t="s">
        <v>135</v>
      </c>
      <c r="C35" s="160"/>
      <c r="D35" s="84">
        <v>595.64499999999998</v>
      </c>
      <c r="E35" s="59">
        <v>648</v>
      </c>
      <c r="F35" s="103">
        <f t="shared" si="0"/>
        <v>397443</v>
      </c>
      <c r="G35" s="72">
        <f t="shared" si="1"/>
        <v>1.0878963140796951</v>
      </c>
      <c r="H35" s="60"/>
      <c r="I35" s="61"/>
      <c r="J35" s="61"/>
      <c r="K35" s="61"/>
      <c r="L35" s="62"/>
      <c r="M35" s="63"/>
    </row>
    <row r="36" spans="2:15" s="49" customFormat="1" x14ac:dyDescent="0.2">
      <c r="B36" s="159" t="s">
        <v>0</v>
      </c>
      <c r="C36" s="160"/>
      <c r="D36" s="84">
        <v>595.10450000000003</v>
      </c>
      <c r="E36" s="59">
        <v>1215</v>
      </c>
      <c r="F36" s="103">
        <f t="shared" si="0"/>
        <v>398658</v>
      </c>
      <c r="G36" s="72">
        <f t="shared" si="1"/>
        <v>2.0416582297730903</v>
      </c>
      <c r="H36" s="60"/>
      <c r="I36" s="61"/>
      <c r="J36" s="61"/>
      <c r="K36" s="61"/>
      <c r="L36" s="62"/>
      <c r="M36" s="63"/>
    </row>
    <row r="37" spans="2:15" s="49" customFormat="1" x14ac:dyDescent="0.2">
      <c r="B37" s="159" t="s">
        <v>136</v>
      </c>
      <c r="C37" s="160"/>
      <c r="D37" s="84">
        <v>686.94149999999991</v>
      </c>
      <c r="E37" s="59"/>
      <c r="F37" s="103">
        <f t="shared" si="0"/>
        <v>398658</v>
      </c>
      <c r="G37" s="72">
        <f t="shared" si="1"/>
        <v>0</v>
      </c>
      <c r="H37" s="60"/>
      <c r="I37" s="61"/>
      <c r="J37" s="61"/>
      <c r="K37" s="61"/>
      <c r="L37" s="62"/>
      <c r="M37" s="63"/>
    </row>
    <row r="38" spans="2:15" s="49" customFormat="1" x14ac:dyDescent="0.2">
      <c r="B38" s="159" t="s">
        <v>137</v>
      </c>
      <c r="C38" s="160"/>
      <c r="D38" s="84">
        <v>5262.4244743112149</v>
      </c>
      <c r="E38" s="59"/>
      <c r="F38" s="103">
        <f t="shared" si="0"/>
        <v>398658</v>
      </c>
      <c r="G38" s="72">
        <f t="shared" si="1"/>
        <v>0</v>
      </c>
      <c r="H38" s="60"/>
      <c r="I38" s="61"/>
      <c r="J38" s="61"/>
      <c r="K38" s="61"/>
      <c r="L38" s="62"/>
      <c r="M38" s="63"/>
    </row>
    <row r="39" spans="2:15" s="49" customFormat="1" x14ac:dyDescent="0.2">
      <c r="B39" s="159" t="s">
        <v>1</v>
      </c>
      <c r="C39" s="160"/>
      <c r="D39" s="84">
        <v>7641.1466659266243</v>
      </c>
      <c r="E39" s="59"/>
      <c r="F39" s="103">
        <f t="shared" si="0"/>
        <v>398658</v>
      </c>
      <c r="G39" s="72">
        <f t="shared" si="1"/>
        <v>0</v>
      </c>
      <c r="H39" s="60"/>
      <c r="I39" s="61"/>
      <c r="J39" s="61"/>
      <c r="K39" s="61"/>
      <c r="L39" s="62"/>
      <c r="M39" s="63"/>
    </row>
    <row r="40" spans="2:15" s="49" customFormat="1" x14ac:dyDescent="0.2">
      <c r="B40" s="159" t="s">
        <v>138</v>
      </c>
      <c r="C40" s="160"/>
      <c r="D40" s="84">
        <v>6672.0008109181672</v>
      </c>
      <c r="E40" s="81"/>
      <c r="F40" s="103">
        <f t="shared" si="0"/>
        <v>398658</v>
      </c>
      <c r="G40" s="72">
        <f t="shared" si="1"/>
        <v>0</v>
      </c>
      <c r="H40" s="60"/>
      <c r="I40" s="61"/>
      <c r="J40" s="61"/>
      <c r="K40" s="61"/>
      <c r="L40" s="62"/>
      <c r="M40" s="63"/>
    </row>
    <row r="41" spans="2:15" s="49" customFormat="1" x14ac:dyDescent="0.2">
      <c r="B41" s="228" t="s">
        <v>139</v>
      </c>
      <c r="C41" s="229"/>
      <c r="D41" s="84">
        <v>9209.4888045756688</v>
      </c>
      <c r="E41" s="81"/>
      <c r="F41" s="103">
        <f t="shared" si="0"/>
        <v>398658</v>
      </c>
      <c r="G41" s="72">
        <f t="shared" si="1"/>
        <v>0</v>
      </c>
      <c r="H41" s="60"/>
      <c r="I41" s="61"/>
      <c r="J41" s="61"/>
      <c r="K41" s="61"/>
      <c r="L41" s="62"/>
      <c r="M41" s="63"/>
    </row>
    <row r="42" spans="2:15" s="49" customFormat="1" ht="13.5" thickBot="1" x14ac:dyDescent="0.25">
      <c r="B42" s="230" t="s">
        <v>2</v>
      </c>
      <c r="C42" s="231"/>
      <c r="D42" s="84">
        <v>16562.759594828418</v>
      </c>
      <c r="E42" s="81"/>
      <c r="F42" s="103">
        <f t="shared" si="0"/>
        <v>398658</v>
      </c>
      <c r="G42" s="72">
        <f t="shared" si="1"/>
        <v>0</v>
      </c>
      <c r="H42" s="60"/>
      <c r="I42" s="61"/>
      <c r="J42" s="61"/>
      <c r="K42" s="61"/>
      <c r="L42" s="62"/>
      <c r="M42" s="63"/>
    </row>
    <row r="43" spans="2:15" s="41" customFormat="1" ht="25.5" customHeight="1" thickBot="1" x14ac:dyDescent="0.25">
      <c r="B43" s="232" t="s">
        <v>20</v>
      </c>
      <c r="C43" s="233"/>
      <c r="D43" s="100">
        <f>SUM(D31:D42)</f>
        <v>396494.94835056021</v>
      </c>
      <c r="E43" s="100">
        <f>SUM(E31:E42)</f>
        <v>398658</v>
      </c>
      <c r="F43" s="101">
        <f>+MAX(F31:F42)</f>
        <v>398658</v>
      </c>
      <c r="G43" s="72">
        <f t="shared" si="1"/>
        <v>1.0054554330602148</v>
      </c>
      <c r="H43" s="64"/>
      <c r="I43" s="65"/>
      <c r="J43" s="65"/>
      <c r="K43" s="65"/>
      <c r="L43" s="74"/>
      <c r="M43" s="66"/>
    </row>
    <row r="44" spans="2:15" s="41" customFormat="1" ht="15" customHeight="1" x14ac:dyDescent="0.2">
      <c r="B44" s="42"/>
      <c r="C44" s="83"/>
      <c r="D44" s="67"/>
      <c r="E44" s="68"/>
      <c r="F44" s="68"/>
      <c r="G44" s="68"/>
      <c r="H44" s="69"/>
      <c r="I44" s="69"/>
      <c r="J44" s="61"/>
      <c r="K44" s="61"/>
      <c r="L44" s="61"/>
      <c r="M44" s="61"/>
      <c r="N44" s="61"/>
      <c r="O44" s="61"/>
    </row>
    <row r="45" spans="2:15" s="41" customFormat="1" x14ac:dyDescent="0.2">
      <c r="D45" s="82"/>
      <c r="F45" s="234" t="s">
        <v>21</v>
      </c>
      <c r="G45" s="234" t="s">
        <v>22</v>
      </c>
      <c r="H45" s="234"/>
      <c r="I45" s="234" t="s">
        <v>23</v>
      </c>
      <c r="J45" s="234"/>
      <c r="K45" s="234"/>
    </row>
    <row r="46" spans="2:15" s="41" customFormat="1" ht="15" customHeight="1" x14ac:dyDescent="0.2">
      <c r="D46" s="82"/>
      <c r="F46" s="234"/>
      <c r="G46" s="235" t="s">
        <v>24</v>
      </c>
      <c r="H46" s="235"/>
      <c r="I46" s="236" t="s">
        <v>25</v>
      </c>
      <c r="J46" s="236"/>
      <c r="K46" s="236"/>
    </row>
    <row r="47" spans="2:15" s="41" customFormat="1" ht="15" customHeight="1" x14ac:dyDescent="0.2">
      <c r="F47" s="234"/>
      <c r="G47" s="237" t="s">
        <v>26</v>
      </c>
      <c r="H47" s="237"/>
      <c r="I47" s="236" t="s">
        <v>27</v>
      </c>
      <c r="J47" s="236"/>
      <c r="K47" s="236"/>
      <c r="N47" s="82"/>
    </row>
    <row r="48" spans="2:15" s="41" customFormat="1" ht="15" customHeight="1" x14ac:dyDescent="0.2">
      <c r="F48" s="234"/>
      <c r="G48" s="226" t="s">
        <v>28</v>
      </c>
      <c r="H48" s="226"/>
      <c r="I48" s="227" t="s">
        <v>29</v>
      </c>
      <c r="J48" s="227"/>
      <c r="K48" s="227"/>
    </row>
    <row r="49" spans="1:16" s="41" customFormat="1" ht="15" customHeight="1" thickBot="1" x14ac:dyDescent="0.25">
      <c r="B49" s="40"/>
      <c r="C49" s="40"/>
      <c r="D49" s="40"/>
      <c r="E49" s="40"/>
      <c r="F49" s="40"/>
      <c r="G49" s="40"/>
      <c r="H49" s="40"/>
      <c r="I49" s="40"/>
      <c r="J49" s="40"/>
      <c r="K49" s="40"/>
      <c r="L49" s="40"/>
      <c r="M49" s="40"/>
      <c r="N49" s="40"/>
      <c r="O49" s="40"/>
    </row>
    <row r="50" spans="1:16" ht="24" customHeight="1" thickBot="1" x14ac:dyDescent="0.25">
      <c r="A50" s="39"/>
      <c r="B50" s="220" t="s">
        <v>207</v>
      </c>
      <c r="C50" s="157"/>
      <c r="D50" s="157"/>
      <c r="E50" s="157"/>
      <c r="F50" s="157"/>
      <c r="G50" s="157"/>
      <c r="H50" s="157"/>
      <c r="I50" s="157"/>
      <c r="J50" s="157"/>
      <c r="K50" s="157"/>
      <c r="L50" s="157"/>
      <c r="M50" s="157"/>
      <c r="N50" s="157"/>
      <c r="O50" s="158"/>
    </row>
    <row r="51" spans="1:16" ht="160.5" customHeight="1" thickBot="1" x14ac:dyDescent="0.25">
      <c r="B51" s="238" t="s">
        <v>217</v>
      </c>
      <c r="C51" s="239"/>
      <c r="D51" s="239"/>
      <c r="E51" s="239"/>
      <c r="F51" s="239"/>
      <c r="G51" s="239"/>
      <c r="H51" s="239"/>
      <c r="I51" s="239"/>
      <c r="J51" s="239"/>
      <c r="K51" s="239"/>
      <c r="L51" s="239"/>
      <c r="M51" s="239"/>
      <c r="N51" s="239"/>
      <c r="O51" s="240"/>
    </row>
    <row r="52" spans="1:16" x14ac:dyDescent="0.2">
      <c r="B52" s="42"/>
      <c r="C52" s="42"/>
      <c r="D52" s="42"/>
      <c r="E52" s="42"/>
      <c r="F52" s="70"/>
      <c r="G52" s="70"/>
      <c r="H52" s="70"/>
      <c r="I52" s="70"/>
      <c r="J52" s="70"/>
      <c r="K52" s="70"/>
      <c r="L52" s="70"/>
      <c r="M52" s="70"/>
      <c r="N52" s="42"/>
      <c r="O52" s="42"/>
      <c r="P52" s="49"/>
    </row>
    <row r="53" spans="1:16" s="49" customFormat="1" ht="15" x14ac:dyDescent="0.25">
      <c r="B53" s="241" t="s">
        <v>213</v>
      </c>
      <c r="C53" s="241"/>
      <c r="D53" s="77" t="s">
        <v>215</v>
      </c>
      <c r="E53" s="78"/>
      <c r="F53" s="78"/>
      <c r="G53" s="78"/>
      <c r="H53" s="78"/>
      <c r="I53" s="78"/>
      <c r="J53" s="79"/>
      <c r="K53" s="79"/>
      <c r="L53" s="79"/>
      <c r="M53" s="39"/>
    </row>
    <row r="54" spans="1:16" s="49" customFormat="1" ht="15" x14ac:dyDescent="0.25">
      <c r="B54" s="241" t="s">
        <v>30</v>
      </c>
      <c r="C54" s="241"/>
      <c r="D54" s="77" t="s">
        <v>216</v>
      </c>
      <c r="E54" s="78"/>
      <c r="F54" s="78"/>
      <c r="G54" s="78"/>
      <c r="H54" s="78"/>
      <c r="I54" s="78"/>
      <c r="J54" s="79"/>
      <c r="K54" s="79"/>
      <c r="L54" s="79"/>
      <c r="M54" s="39"/>
    </row>
    <row r="55" spans="1:16" s="49" customFormat="1" ht="15" x14ac:dyDescent="0.25">
      <c r="B55" s="241" t="s">
        <v>31</v>
      </c>
      <c r="C55" s="241"/>
      <c r="D55" s="77" t="s">
        <v>216</v>
      </c>
      <c r="E55" s="78"/>
      <c r="F55" s="78"/>
      <c r="G55" s="78"/>
      <c r="H55" s="78"/>
      <c r="I55" s="78"/>
      <c r="J55" s="79"/>
      <c r="K55" s="79"/>
      <c r="L55" s="79"/>
      <c r="M55" s="39"/>
    </row>
    <row r="56" spans="1:16" ht="15" x14ac:dyDescent="0.25">
      <c r="H56" s="79"/>
      <c r="I56" s="79"/>
      <c r="J56" s="79"/>
      <c r="K56" s="39"/>
      <c r="L56" s="39"/>
      <c r="M56" s="39"/>
    </row>
    <row r="57" spans="1:16" s="49" customFormat="1" x14ac:dyDescent="0.2">
      <c r="H57" s="62"/>
      <c r="I57" s="62"/>
    </row>
    <row r="61" spans="1:16" x14ac:dyDescent="0.2">
      <c r="D61" s="71"/>
    </row>
  </sheetData>
  <mergeCells count="85">
    <mergeCell ref="B50:O50"/>
    <mergeCell ref="B51:O51"/>
    <mergeCell ref="B53:C53"/>
    <mergeCell ref="B54:C54"/>
    <mergeCell ref="B55:C55"/>
    <mergeCell ref="G48:H48"/>
    <mergeCell ref="I48:K48"/>
    <mergeCell ref="B40:C40"/>
    <mergeCell ref="B41:C41"/>
    <mergeCell ref="B42:C42"/>
    <mergeCell ref="B43:C43"/>
    <mergeCell ref="F45:F48"/>
    <mergeCell ref="G45:H45"/>
    <mergeCell ref="I45:K45"/>
    <mergeCell ref="G46:H46"/>
    <mergeCell ref="I46:K46"/>
    <mergeCell ref="G47:H47"/>
    <mergeCell ref="I47:K47"/>
    <mergeCell ref="B39:C39"/>
    <mergeCell ref="B29:M29"/>
    <mergeCell ref="B30:C30"/>
    <mergeCell ref="H30:M30"/>
    <mergeCell ref="B31:C31"/>
    <mergeCell ref="B32:C32"/>
    <mergeCell ref="B33:C33"/>
    <mergeCell ref="B34:C34"/>
    <mergeCell ref="B35:C35"/>
    <mergeCell ref="B36:C36"/>
    <mergeCell ref="B37:C37"/>
    <mergeCell ref="B38:C38"/>
    <mergeCell ref="M27:O27"/>
    <mergeCell ref="B23:E23"/>
    <mergeCell ref="F23:L23"/>
    <mergeCell ref="M23:O23"/>
    <mergeCell ref="B25:O25"/>
    <mergeCell ref="B26:C26"/>
    <mergeCell ref="D26:E26"/>
    <mergeCell ref="F26:G26"/>
    <mergeCell ref="H26:J26"/>
    <mergeCell ref="K26:L26"/>
    <mergeCell ref="M26:O26"/>
    <mergeCell ref="B27:C27"/>
    <mergeCell ref="D27:E27"/>
    <mergeCell ref="F27:G27"/>
    <mergeCell ref="H27:J27"/>
    <mergeCell ref="K27:L27"/>
    <mergeCell ref="B22:E22"/>
    <mergeCell ref="F22:L22"/>
    <mergeCell ref="M22:O22"/>
    <mergeCell ref="B15:C16"/>
    <mergeCell ref="D15:G16"/>
    <mergeCell ref="H15:M16"/>
    <mergeCell ref="N15:O16"/>
    <mergeCell ref="B18:J18"/>
    <mergeCell ref="K18:L18"/>
    <mergeCell ref="M18:O18"/>
    <mergeCell ref="B19:J20"/>
    <mergeCell ref="K19:L19"/>
    <mergeCell ref="M19:O19"/>
    <mergeCell ref="K20:L20"/>
    <mergeCell ref="M20:O20"/>
    <mergeCell ref="B14:C14"/>
    <mergeCell ref="D14:G14"/>
    <mergeCell ref="H14:M14"/>
    <mergeCell ref="N14:O14"/>
    <mergeCell ref="B8:E8"/>
    <mergeCell ref="F8:O8"/>
    <mergeCell ref="B9:E9"/>
    <mergeCell ref="F9:O9"/>
    <mergeCell ref="B10:E10"/>
    <mergeCell ref="F10:O10"/>
    <mergeCell ref="B11:E11"/>
    <mergeCell ref="F11:J11"/>
    <mergeCell ref="K11:O11"/>
    <mergeCell ref="B12:E12"/>
    <mergeCell ref="F12:O12"/>
    <mergeCell ref="B7:E7"/>
    <mergeCell ref="F7:J7"/>
    <mergeCell ref="K7:L7"/>
    <mergeCell ref="M7:O7"/>
    <mergeCell ref="B1:D3"/>
    <mergeCell ref="E1:O3"/>
    <mergeCell ref="B5:O5"/>
    <mergeCell ref="B6:E6"/>
    <mergeCell ref="F6:O6"/>
  </mergeCells>
  <conditionalFormatting sqref="G31:G39">
    <cfRule type="cellIs" dxfId="11" priority="9" stopIfTrue="1" operator="equal">
      <formula>"N.A."</formula>
    </cfRule>
    <cfRule type="cellIs" dxfId="10" priority="10" stopIfTrue="1" operator="greaterThan">
      <formula>0.9</formula>
    </cfRule>
    <cfRule type="cellIs" dxfId="9" priority="11" stopIfTrue="1" operator="between">
      <formula>0.7</formula>
      <formula>0.9</formula>
    </cfRule>
    <cfRule type="cellIs" dxfId="8" priority="12" stopIfTrue="1" operator="lessThan">
      <formula>0.7</formula>
    </cfRule>
  </conditionalFormatting>
  <conditionalFormatting sqref="G40:G42">
    <cfRule type="cellIs" dxfId="7" priority="5" stopIfTrue="1" operator="equal">
      <formula>"N.A."</formula>
    </cfRule>
    <cfRule type="cellIs" dxfId="6" priority="6" stopIfTrue="1" operator="greaterThan">
      <formula>0.9</formula>
    </cfRule>
    <cfRule type="cellIs" dxfId="5" priority="7" stopIfTrue="1" operator="between">
      <formula>0.7</formula>
      <formula>0.9</formula>
    </cfRule>
    <cfRule type="cellIs" dxfId="4" priority="8" stopIfTrue="1" operator="lessThan">
      <formula>0.7</formula>
    </cfRule>
  </conditionalFormatting>
  <conditionalFormatting sqref="G43">
    <cfRule type="cellIs" dxfId="3" priority="1" stopIfTrue="1" operator="equal">
      <formula>"N.A."</formula>
    </cfRule>
    <cfRule type="cellIs" dxfId="2" priority="2" stopIfTrue="1" operator="greaterThan">
      <formula>0.9</formula>
    </cfRule>
    <cfRule type="cellIs" dxfId="1" priority="3" stopIfTrue="1" operator="between">
      <formula>0.7</formula>
      <formula>0.9</formula>
    </cfRule>
    <cfRule type="cellIs" dxfId="0" priority="4" stopIfTrue="1" operator="lessThan">
      <formula>0.7</formula>
    </cfRule>
  </conditionalFormatting>
  <dataValidations count="6">
    <dataValidation allowBlank="1" sqref="B15 K18:K20 G24:I24 B23"/>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s>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N35"/>
  <sheetViews>
    <sheetView view="pageBreakPreview" zoomScale="120" zoomScaleNormal="110" zoomScaleSheetLayoutView="120" workbookViewId="0">
      <selection activeCell="A18" sqref="A18"/>
    </sheetView>
  </sheetViews>
  <sheetFormatPr baseColWidth="10" defaultColWidth="11.42578125" defaultRowHeight="12.75" x14ac:dyDescent="0.2"/>
  <cols>
    <col min="1" max="1" width="47" style="3" customWidth="1"/>
    <col min="2" max="2" width="94.42578125" style="3" customWidth="1"/>
    <col min="3" max="16384" width="11.42578125" style="3"/>
  </cols>
  <sheetData>
    <row r="1" spans="1:14" ht="20.25" customHeight="1" thickBot="1" x14ac:dyDescent="0.25">
      <c r="A1" s="242" t="s">
        <v>144</v>
      </c>
      <c r="B1" s="243"/>
    </row>
    <row r="2" spans="1:14" ht="15" thickBot="1" x14ac:dyDescent="0.25">
      <c r="A2" s="85" t="s">
        <v>145</v>
      </c>
      <c r="B2" s="86" t="s">
        <v>146</v>
      </c>
    </row>
    <row r="3" spans="1:14" ht="15" customHeight="1" thickBot="1" x14ac:dyDescent="0.25">
      <c r="A3" s="244" t="s">
        <v>7</v>
      </c>
      <c r="B3" s="245"/>
      <c r="C3" s="50"/>
      <c r="D3" s="50"/>
    </row>
    <row r="4" spans="1:14" ht="15" x14ac:dyDescent="0.2">
      <c r="A4" s="87" t="s">
        <v>147</v>
      </c>
      <c r="B4" s="88" t="s">
        <v>148</v>
      </c>
      <c r="C4" s="50"/>
      <c r="D4" s="50"/>
    </row>
    <row r="5" spans="1:14" ht="15" x14ac:dyDescent="0.2">
      <c r="A5" s="89" t="s">
        <v>149</v>
      </c>
      <c r="B5" s="90" t="s">
        <v>150</v>
      </c>
      <c r="C5" s="50"/>
      <c r="D5" s="50"/>
    </row>
    <row r="6" spans="1:14" ht="15" x14ac:dyDescent="0.2">
      <c r="A6" s="89" t="s">
        <v>151</v>
      </c>
      <c r="B6" s="90" t="s">
        <v>152</v>
      </c>
      <c r="C6" s="50"/>
      <c r="D6" s="50"/>
    </row>
    <row r="7" spans="1:14" ht="15" x14ac:dyDescent="0.2">
      <c r="A7" s="89" t="s">
        <v>153</v>
      </c>
      <c r="B7" s="90" t="s">
        <v>154</v>
      </c>
      <c r="C7" s="50"/>
      <c r="D7" s="50"/>
    </row>
    <row r="8" spans="1:14" ht="15" x14ac:dyDescent="0.2">
      <c r="A8" s="89" t="s">
        <v>155</v>
      </c>
      <c r="B8" s="90" t="s">
        <v>156</v>
      </c>
      <c r="C8" s="50"/>
      <c r="D8" s="50"/>
    </row>
    <row r="9" spans="1:14" ht="15" x14ac:dyDescent="0.2">
      <c r="A9" s="89" t="s">
        <v>157</v>
      </c>
      <c r="B9" s="90" t="s">
        <v>158</v>
      </c>
      <c r="C9" s="91"/>
      <c r="D9" s="91"/>
      <c r="E9" s="91"/>
      <c r="F9" s="91"/>
      <c r="G9" s="91"/>
      <c r="H9" s="91"/>
      <c r="I9" s="91"/>
    </row>
    <row r="10" spans="1:14" ht="15.75" customHeight="1" x14ac:dyDescent="0.2">
      <c r="A10" s="89" t="s">
        <v>159</v>
      </c>
      <c r="B10" s="90" t="s">
        <v>160</v>
      </c>
      <c r="C10" s="91"/>
      <c r="D10" s="50"/>
      <c r="E10" s="50"/>
      <c r="F10" s="50"/>
      <c r="G10" s="91"/>
      <c r="H10" s="50"/>
      <c r="I10" s="50"/>
      <c r="J10" s="50"/>
      <c r="K10" s="50"/>
      <c r="L10" s="50"/>
      <c r="M10" s="91"/>
      <c r="N10" s="50"/>
    </row>
    <row r="11" spans="1:14" ht="15" x14ac:dyDescent="0.2">
      <c r="A11" s="89" t="s">
        <v>161</v>
      </c>
      <c r="B11" s="90" t="s">
        <v>162</v>
      </c>
      <c r="C11" s="91"/>
      <c r="D11" s="91"/>
      <c r="E11" s="91"/>
      <c r="F11" s="91"/>
      <c r="G11" s="91"/>
      <c r="H11" s="91"/>
      <c r="I11" s="91"/>
    </row>
    <row r="12" spans="1:14" ht="28.5" customHeight="1" x14ac:dyDescent="0.2">
      <c r="A12" s="89" t="s">
        <v>163</v>
      </c>
      <c r="B12" s="90" t="s">
        <v>164</v>
      </c>
      <c r="C12" s="91"/>
      <c r="D12" s="91"/>
      <c r="E12" s="91"/>
      <c r="F12" s="91"/>
      <c r="G12" s="91"/>
      <c r="H12" s="91"/>
      <c r="I12" s="91"/>
    </row>
    <row r="13" spans="1:14" ht="15" x14ac:dyDescent="0.2">
      <c r="A13" s="89" t="s">
        <v>165</v>
      </c>
      <c r="B13" s="90" t="s">
        <v>166</v>
      </c>
      <c r="C13" s="91"/>
      <c r="D13" s="91"/>
      <c r="E13" s="91"/>
      <c r="F13" s="91"/>
      <c r="G13" s="91"/>
      <c r="H13" s="91"/>
      <c r="I13" s="91"/>
    </row>
    <row r="14" spans="1:14" ht="15" x14ac:dyDescent="0.2">
      <c r="A14" s="89" t="s">
        <v>167</v>
      </c>
      <c r="B14" s="90" t="s">
        <v>168</v>
      </c>
      <c r="C14" s="50"/>
      <c r="D14" s="50"/>
      <c r="E14" s="50"/>
      <c r="F14" s="50"/>
      <c r="G14" s="50"/>
      <c r="H14" s="50"/>
      <c r="I14" s="50"/>
    </row>
    <row r="15" spans="1:14" ht="15" x14ac:dyDescent="0.2">
      <c r="A15" s="89" t="s">
        <v>169</v>
      </c>
      <c r="B15" s="90" t="s">
        <v>170</v>
      </c>
      <c r="C15" s="91"/>
      <c r="D15" s="91"/>
      <c r="E15" s="91"/>
      <c r="F15" s="91"/>
      <c r="G15" s="91"/>
      <c r="H15" s="91"/>
      <c r="I15" s="91"/>
    </row>
    <row r="16" spans="1:14" ht="15" x14ac:dyDescent="0.2">
      <c r="A16" s="89" t="s">
        <v>171</v>
      </c>
      <c r="B16" s="92" t="s">
        <v>172</v>
      </c>
      <c r="C16" s="91"/>
      <c r="D16" s="91"/>
      <c r="E16" s="91"/>
      <c r="F16" s="91"/>
      <c r="G16" s="91"/>
      <c r="H16" s="91"/>
      <c r="I16" s="91"/>
    </row>
    <row r="17" spans="1:14" ht="15" x14ac:dyDescent="0.2">
      <c r="A17" s="89" t="s">
        <v>173</v>
      </c>
      <c r="B17" s="90" t="s">
        <v>174</v>
      </c>
      <c r="C17" s="91"/>
      <c r="D17" s="91"/>
      <c r="E17" s="91"/>
      <c r="F17" s="91"/>
      <c r="G17" s="91"/>
      <c r="H17" s="91"/>
      <c r="I17" s="91"/>
    </row>
    <row r="18" spans="1:14" ht="75" x14ac:dyDescent="0.2">
      <c r="A18" s="89" t="s">
        <v>175</v>
      </c>
      <c r="B18" s="90" t="s">
        <v>176</v>
      </c>
      <c r="C18" s="91"/>
      <c r="D18" s="91"/>
      <c r="E18" s="91"/>
      <c r="F18" s="91"/>
      <c r="G18" s="91"/>
      <c r="H18" s="91"/>
      <c r="I18" s="91"/>
    </row>
    <row r="19" spans="1:14" ht="20.25" customHeight="1" x14ac:dyDescent="0.2">
      <c r="A19" s="89" t="s">
        <v>177</v>
      </c>
      <c r="B19" s="90" t="s">
        <v>178</v>
      </c>
      <c r="C19" s="91"/>
      <c r="D19" s="91"/>
      <c r="E19" s="91"/>
      <c r="F19" s="91"/>
      <c r="G19" s="91"/>
      <c r="H19" s="91"/>
      <c r="I19" s="91"/>
    </row>
    <row r="20" spans="1:14" ht="15" x14ac:dyDescent="0.2">
      <c r="A20" s="89" t="s">
        <v>179</v>
      </c>
      <c r="B20" s="90" t="s">
        <v>180</v>
      </c>
      <c r="C20" s="91"/>
      <c r="D20" s="91"/>
      <c r="E20" s="91"/>
      <c r="F20" s="91"/>
      <c r="G20" s="91"/>
      <c r="H20" s="91"/>
      <c r="I20" s="91"/>
    </row>
    <row r="21" spans="1:14" ht="15" x14ac:dyDescent="0.2">
      <c r="A21" s="89" t="s">
        <v>181</v>
      </c>
      <c r="B21" s="90" t="s">
        <v>182</v>
      </c>
      <c r="C21" s="91"/>
      <c r="D21" s="91"/>
      <c r="E21" s="91"/>
      <c r="F21" s="91"/>
      <c r="G21" s="91"/>
      <c r="H21" s="91"/>
      <c r="I21" s="91"/>
    </row>
    <row r="22" spans="1:14" ht="14.25" customHeight="1" thickBot="1" x14ac:dyDescent="0.25">
      <c r="A22" s="93" t="s">
        <v>183</v>
      </c>
      <c r="B22" s="94" t="s">
        <v>184</v>
      </c>
      <c r="C22" s="91"/>
      <c r="D22" s="95"/>
      <c r="E22" s="91"/>
      <c r="F22" s="50"/>
      <c r="G22" s="91"/>
      <c r="H22" s="95"/>
      <c r="I22" s="95"/>
      <c r="J22" s="91"/>
      <c r="K22" s="95"/>
      <c r="L22" s="91"/>
      <c r="M22" s="50"/>
      <c r="N22" s="50"/>
    </row>
    <row r="23" spans="1:14" ht="48" customHeight="1" thickBot="1" x14ac:dyDescent="0.25">
      <c r="A23" s="244" t="s">
        <v>185</v>
      </c>
      <c r="B23" s="245"/>
      <c r="C23" s="91"/>
      <c r="D23" s="91"/>
      <c r="E23" s="91"/>
      <c r="F23" s="91"/>
      <c r="G23" s="91"/>
      <c r="H23" s="91"/>
      <c r="I23" s="91"/>
      <c r="J23" s="91"/>
      <c r="K23" s="91"/>
      <c r="L23" s="91"/>
      <c r="M23" s="91"/>
      <c r="N23" s="91"/>
    </row>
    <row r="24" spans="1:14" ht="15" x14ac:dyDescent="0.2">
      <c r="A24" s="87" t="s">
        <v>186</v>
      </c>
      <c r="B24" s="88" t="s">
        <v>187</v>
      </c>
      <c r="C24" s="91"/>
      <c r="D24" s="91"/>
      <c r="E24" s="91"/>
      <c r="F24" s="91"/>
      <c r="G24" s="91"/>
      <c r="H24" s="91"/>
      <c r="I24" s="91"/>
      <c r="J24" s="91"/>
      <c r="K24" s="91"/>
      <c r="L24" s="91"/>
      <c r="M24" s="91"/>
      <c r="N24" s="91"/>
    </row>
    <row r="25" spans="1:14" ht="15" x14ac:dyDescent="0.2">
      <c r="A25" s="96" t="s">
        <v>188</v>
      </c>
      <c r="B25" s="90" t="s">
        <v>189</v>
      </c>
    </row>
    <row r="26" spans="1:14" ht="27.75" customHeight="1" x14ac:dyDescent="0.2">
      <c r="A26" s="89" t="s">
        <v>190</v>
      </c>
      <c r="B26" s="90" t="s">
        <v>191</v>
      </c>
    </row>
    <row r="27" spans="1:14" ht="15.75" customHeight="1" x14ac:dyDescent="0.2">
      <c r="A27" s="96" t="s">
        <v>192</v>
      </c>
      <c r="B27" s="90" t="s">
        <v>193</v>
      </c>
    </row>
    <row r="28" spans="1:14" ht="30" customHeight="1" x14ac:dyDescent="0.2">
      <c r="A28" s="96" t="s">
        <v>194</v>
      </c>
      <c r="B28" s="90" t="s">
        <v>195</v>
      </c>
    </row>
    <row r="29" spans="1:14" ht="30.75" thickBot="1" x14ac:dyDescent="0.25">
      <c r="A29" s="93" t="s">
        <v>196</v>
      </c>
      <c r="B29" s="94" t="s">
        <v>197</v>
      </c>
    </row>
    <row r="30" spans="1:14" ht="47.25" customHeight="1" thickBot="1" x14ac:dyDescent="0.25">
      <c r="A30" s="244" t="s">
        <v>198</v>
      </c>
      <c r="B30" s="245"/>
    </row>
    <row r="31" spans="1:14" ht="19.5" customHeight="1" x14ac:dyDescent="0.2">
      <c r="A31" s="87" t="s">
        <v>199</v>
      </c>
      <c r="B31" s="97" t="s">
        <v>200</v>
      </c>
    </row>
    <row r="32" spans="1:14" ht="43.5" customHeight="1" x14ac:dyDescent="0.2">
      <c r="A32" s="89" t="s">
        <v>201</v>
      </c>
      <c r="B32" s="90" t="s">
        <v>202</v>
      </c>
    </row>
    <row r="33" spans="1:2" ht="16.5" customHeight="1" x14ac:dyDescent="0.2">
      <c r="A33" s="89" t="s">
        <v>203</v>
      </c>
      <c r="B33" s="90" t="s">
        <v>204</v>
      </c>
    </row>
    <row r="34" spans="1:2" ht="30.75" customHeight="1" x14ac:dyDescent="0.2">
      <c r="A34" s="89" t="s">
        <v>205</v>
      </c>
      <c r="B34" s="90" t="s">
        <v>206</v>
      </c>
    </row>
    <row r="35" spans="1:2" ht="43.5" customHeight="1" thickBot="1" x14ac:dyDescent="0.25">
      <c r="A35" s="98" t="s">
        <v>207</v>
      </c>
      <c r="B35" s="99" t="s">
        <v>208</v>
      </c>
    </row>
  </sheetData>
  <mergeCells count="4">
    <mergeCell ref="A1:B1"/>
    <mergeCell ref="A3:B3"/>
    <mergeCell ref="A23:B23"/>
    <mergeCell ref="A30:B30"/>
  </mergeCells>
  <dataValidations count="1">
    <dataValidation allowBlank="1" sqref="A17:A19"/>
  </dataValidation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T47"/>
  <sheetViews>
    <sheetView zoomScaleNormal="100" workbookViewId="0">
      <selection activeCell="Q9" sqref="Q9"/>
    </sheetView>
  </sheetViews>
  <sheetFormatPr baseColWidth="10" defaultColWidth="11.42578125" defaultRowHeight="12.75" x14ac:dyDescent="0.2"/>
  <cols>
    <col min="1" max="1" width="28" style="3" customWidth="1"/>
    <col min="2" max="2" width="43.5703125" style="3" customWidth="1"/>
    <col min="3" max="3" width="129.85546875" style="3" customWidth="1"/>
    <col min="4" max="5" width="11.42578125" style="3"/>
    <col min="6" max="6" width="54.85546875" style="3" customWidth="1"/>
    <col min="7" max="14" width="11.42578125" style="3"/>
    <col min="15" max="15" width="35.85546875" style="3" customWidth="1"/>
    <col min="16" max="16" width="20.140625" style="3" customWidth="1"/>
    <col min="17" max="17" width="36.42578125" style="3" customWidth="1"/>
    <col min="18" max="18" width="28.7109375" style="3" customWidth="1"/>
    <col min="19" max="19" width="27" style="3" customWidth="1"/>
    <col min="20" max="16384" width="11.42578125" style="3"/>
  </cols>
  <sheetData>
    <row r="2" spans="1:20" ht="15" x14ac:dyDescent="0.25">
      <c r="A2" s="1" t="s">
        <v>3</v>
      </c>
      <c r="B2" s="1" t="s">
        <v>32</v>
      </c>
      <c r="C2" s="2" t="s">
        <v>33</v>
      </c>
      <c r="E2" s="3" t="s">
        <v>34</v>
      </c>
      <c r="F2" s="3" t="s">
        <v>35</v>
      </c>
      <c r="M2" s="3" t="s">
        <v>36</v>
      </c>
      <c r="O2" s="4" t="s">
        <v>32</v>
      </c>
      <c r="P2" s="5" t="s">
        <v>37</v>
      </c>
      <c r="Q2" s="5" t="s">
        <v>38</v>
      </c>
      <c r="R2" s="6" t="s">
        <v>39</v>
      </c>
      <c r="S2" s="7"/>
      <c r="T2" s="7"/>
    </row>
    <row r="3" spans="1:20" ht="15" x14ac:dyDescent="0.25">
      <c r="A3" s="246" t="s">
        <v>40</v>
      </c>
      <c r="B3" s="8" t="s">
        <v>41</v>
      </c>
      <c r="C3" s="9" t="s">
        <v>42</v>
      </c>
      <c r="E3" s="10">
        <v>1036</v>
      </c>
      <c r="F3" s="11" t="s">
        <v>43</v>
      </c>
      <c r="M3" s="3" t="s">
        <v>44</v>
      </c>
      <c r="O3" s="12" t="s">
        <v>45</v>
      </c>
      <c r="P3" s="13" t="s">
        <v>46</v>
      </c>
      <c r="Q3" s="3" t="s">
        <v>47</v>
      </c>
      <c r="R3" s="12" t="s">
        <v>45</v>
      </c>
      <c r="S3" s="7"/>
      <c r="T3" s="7"/>
    </row>
    <row r="4" spans="1:20" ht="15" x14ac:dyDescent="0.25">
      <c r="A4" s="246"/>
      <c r="B4" s="8" t="s">
        <v>41</v>
      </c>
      <c r="C4" s="9" t="s">
        <v>125</v>
      </c>
      <c r="E4" s="10">
        <v>1036</v>
      </c>
      <c r="F4" s="11" t="s">
        <v>49</v>
      </c>
      <c r="O4" s="14" t="s">
        <v>41</v>
      </c>
      <c r="P4" s="13" t="s">
        <v>50</v>
      </c>
      <c r="Q4" s="3" t="s">
        <v>51</v>
      </c>
      <c r="R4" s="15" t="s">
        <v>8</v>
      </c>
      <c r="S4" s="7"/>
      <c r="T4" s="7"/>
    </row>
    <row r="5" spans="1:20" ht="15" x14ac:dyDescent="0.25">
      <c r="A5" s="246"/>
      <c r="B5" s="8" t="s">
        <v>41</v>
      </c>
      <c r="C5" s="9" t="s">
        <v>126</v>
      </c>
      <c r="E5" s="10">
        <v>1036</v>
      </c>
      <c r="F5" s="11" t="s">
        <v>52</v>
      </c>
      <c r="M5" s="3" t="s">
        <v>53</v>
      </c>
      <c r="O5" s="14" t="s">
        <v>54</v>
      </c>
      <c r="P5" s="13" t="s">
        <v>55</v>
      </c>
      <c r="Q5" s="3" t="s">
        <v>56</v>
      </c>
      <c r="R5" s="15" t="s">
        <v>57</v>
      </c>
      <c r="S5" s="7"/>
      <c r="T5" s="7"/>
    </row>
    <row r="6" spans="1:20" ht="15" customHeight="1" x14ac:dyDescent="0.25">
      <c r="A6" s="246"/>
      <c r="B6" s="8" t="s">
        <v>41</v>
      </c>
      <c r="C6" s="9" t="s">
        <v>58</v>
      </c>
      <c r="E6" s="10">
        <v>1036</v>
      </c>
      <c r="F6" s="11" t="s">
        <v>13</v>
      </c>
      <c r="M6" s="3" t="s">
        <v>59</v>
      </c>
      <c r="O6" s="14" t="s">
        <v>9</v>
      </c>
      <c r="P6" s="13" t="s">
        <v>60</v>
      </c>
      <c r="Q6" s="3" t="s">
        <v>61</v>
      </c>
      <c r="R6" s="15" t="s">
        <v>62</v>
      </c>
      <c r="S6" s="7"/>
      <c r="T6" s="7"/>
    </row>
    <row r="7" spans="1:20" ht="15" customHeight="1" x14ac:dyDescent="0.25">
      <c r="A7" s="246"/>
      <c r="B7" s="16" t="s">
        <v>54</v>
      </c>
      <c r="C7" s="17" t="s">
        <v>63</v>
      </c>
      <c r="E7" s="10">
        <v>1036</v>
      </c>
      <c r="F7" s="11" t="s">
        <v>64</v>
      </c>
      <c r="O7" s="14" t="s">
        <v>65</v>
      </c>
      <c r="P7" s="13" t="s">
        <v>66</v>
      </c>
      <c r="Q7" s="3" t="s">
        <v>67</v>
      </c>
      <c r="R7" s="18"/>
      <c r="S7" s="7"/>
      <c r="T7" s="7"/>
    </row>
    <row r="8" spans="1:20" ht="15" customHeight="1" x14ac:dyDescent="0.25">
      <c r="A8" s="246"/>
      <c r="B8" s="16"/>
      <c r="C8" s="17" t="s">
        <v>68</v>
      </c>
      <c r="E8" s="19">
        <v>988</v>
      </c>
      <c r="F8" s="20" t="s">
        <v>69</v>
      </c>
      <c r="O8" s="14" t="s">
        <v>70</v>
      </c>
      <c r="P8" s="13" t="s">
        <v>127</v>
      </c>
      <c r="Q8" s="3" t="s">
        <v>128</v>
      </c>
      <c r="R8" s="18"/>
      <c r="S8" s="7"/>
      <c r="T8" s="7"/>
    </row>
    <row r="9" spans="1:20" ht="15" customHeight="1" x14ac:dyDescent="0.25">
      <c r="A9" s="246" t="s">
        <v>71</v>
      </c>
      <c r="B9" s="8" t="s">
        <v>9</v>
      </c>
      <c r="C9" s="9" t="s">
        <v>11</v>
      </c>
      <c r="E9" s="19">
        <v>988</v>
      </c>
      <c r="F9" s="20" t="s">
        <v>72</v>
      </c>
      <c r="O9" s="14" t="s">
        <v>73</v>
      </c>
      <c r="P9" s="13" t="s">
        <v>74</v>
      </c>
      <c r="Q9" s="3" t="s">
        <v>75</v>
      </c>
      <c r="R9" s="18"/>
      <c r="S9" s="7"/>
      <c r="T9" s="7"/>
    </row>
    <row r="10" spans="1:20" ht="15.75" customHeight="1" x14ac:dyDescent="0.25">
      <c r="A10" s="246"/>
      <c r="B10" s="8" t="s">
        <v>9</v>
      </c>
      <c r="C10" s="9" t="s">
        <v>76</v>
      </c>
      <c r="E10" s="19">
        <v>988</v>
      </c>
      <c r="F10" s="20" t="s">
        <v>77</v>
      </c>
      <c r="O10" s="14" t="s">
        <v>78</v>
      </c>
      <c r="P10" s="13" t="s">
        <v>15</v>
      </c>
      <c r="Q10" s="3" t="s">
        <v>79</v>
      </c>
      <c r="R10" s="18"/>
      <c r="S10" s="7"/>
      <c r="T10" s="7"/>
    </row>
    <row r="11" spans="1:20" ht="15" x14ac:dyDescent="0.25">
      <c r="A11" s="246"/>
      <c r="B11" s="8" t="s">
        <v>9</v>
      </c>
      <c r="C11" s="9" t="s">
        <v>80</v>
      </c>
      <c r="E11" s="21">
        <v>1038</v>
      </c>
      <c r="F11" s="22" t="s">
        <v>81</v>
      </c>
      <c r="O11" s="14" t="s">
        <v>82</v>
      </c>
      <c r="P11" s="13" t="s">
        <v>83</v>
      </c>
      <c r="Q11" s="3" t="s">
        <v>84</v>
      </c>
      <c r="R11" s="18"/>
      <c r="S11" s="7"/>
      <c r="T11" s="7"/>
    </row>
    <row r="12" spans="1:20" ht="15" x14ac:dyDescent="0.25">
      <c r="A12" s="246"/>
      <c r="B12" s="16" t="s">
        <v>65</v>
      </c>
      <c r="C12" s="17" t="s">
        <v>85</v>
      </c>
      <c r="O12" s="23" t="s">
        <v>86</v>
      </c>
      <c r="P12" s="13" t="s">
        <v>87</v>
      </c>
      <c r="Q12" s="3" t="s">
        <v>88</v>
      </c>
      <c r="R12" s="18"/>
      <c r="S12" s="7"/>
      <c r="T12" s="7"/>
    </row>
    <row r="13" spans="1:20" ht="30" x14ac:dyDescent="0.25">
      <c r="A13" s="246"/>
      <c r="B13" s="16" t="s">
        <v>65</v>
      </c>
      <c r="C13" s="17" t="s">
        <v>89</v>
      </c>
      <c r="O13" s="23" t="s">
        <v>90</v>
      </c>
      <c r="P13" s="13"/>
      <c r="Q13" s="3" t="s">
        <v>91</v>
      </c>
      <c r="R13" s="18"/>
      <c r="S13" s="7"/>
      <c r="T13" s="7"/>
    </row>
    <row r="14" spans="1:20" ht="15" x14ac:dyDescent="0.25">
      <c r="A14" s="246"/>
      <c r="B14" s="16" t="s">
        <v>65</v>
      </c>
      <c r="C14" s="17" t="s">
        <v>92</v>
      </c>
      <c r="O14" s="23" t="s">
        <v>93</v>
      </c>
      <c r="P14" s="13"/>
      <c r="Q14" s="24"/>
      <c r="R14" s="18"/>
      <c r="S14" s="7"/>
      <c r="T14" s="7"/>
    </row>
    <row r="15" spans="1:20" ht="15" x14ac:dyDescent="0.25">
      <c r="A15" s="246"/>
      <c r="B15" s="16" t="s">
        <v>65</v>
      </c>
      <c r="C15" s="25" t="s">
        <v>124</v>
      </c>
      <c r="O15" s="23" t="s">
        <v>94</v>
      </c>
      <c r="P15" s="13"/>
      <c r="Q15" s="13"/>
      <c r="R15" s="26"/>
      <c r="S15" s="27"/>
      <c r="T15" s="27"/>
    </row>
    <row r="16" spans="1:20" ht="15" x14ac:dyDescent="0.25">
      <c r="A16" s="246"/>
      <c r="B16" s="16" t="s">
        <v>65</v>
      </c>
      <c r="C16" s="17" t="s">
        <v>95</v>
      </c>
      <c r="O16" s="23" t="s">
        <v>96</v>
      </c>
      <c r="P16" s="13"/>
      <c r="Q16" s="13"/>
      <c r="R16" s="26"/>
      <c r="S16" s="27"/>
      <c r="T16" s="27"/>
    </row>
    <row r="17" spans="1:20" ht="15" x14ac:dyDescent="0.25">
      <c r="A17" s="246"/>
      <c r="B17" s="16" t="s">
        <v>65</v>
      </c>
      <c r="C17" s="17" t="s">
        <v>97</v>
      </c>
      <c r="O17" s="23" t="s">
        <v>98</v>
      </c>
      <c r="P17" s="13"/>
      <c r="Q17" s="13"/>
      <c r="R17" s="26"/>
      <c r="S17" s="27"/>
      <c r="T17" s="27"/>
    </row>
    <row r="18" spans="1:20" ht="15" x14ac:dyDescent="0.2">
      <c r="A18" s="246"/>
      <c r="B18" s="16" t="s">
        <v>65</v>
      </c>
      <c r="C18" s="17" t="s">
        <v>99</v>
      </c>
    </row>
    <row r="19" spans="1:20" ht="15" x14ac:dyDescent="0.2">
      <c r="A19" s="246"/>
      <c r="B19" s="16" t="s">
        <v>65</v>
      </c>
      <c r="C19" s="17" t="s">
        <v>100</v>
      </c>
    </row>
    <row r="20" spans="1:20" ht="15" x14ac:dyDescent="0.2">
      <c r="A20" s="246"/>
      <c r="B20" s="8" t="s">
        <v>70</v>
      </c>
      <c r="C20" s="9" t="s">
        <v>101</v>
      </c>
    </row>
    <row r="21" spans="1:20" ht="15" x14ac:dyDescent="0.2">
      <c r="A21" s="246"/>
      <c r="B21" s="8" t="s">
        <v>70</v>
      </c>
      <c r="C21" s="9" t="s">
        <v>102</v>
      </c>
    </row>
    <row r="22" spans="1:20" ht="15" x14ac:dyDescent="0.2">
      <c r="A22" s="246"/>
      <c r="B22" s="8" t="s">
        <v>70</v>
      </c>
      <c r="C22" s="9" t="s">
        <v>103</v>
      </c>
    </row>
    <row r="23" spans="1:20" ht="15" x14ac:dyDescent="0.2">
      <c r="A23" s="246"/>
      <c r="B23" s="8"/>
      <c r="C23" s="9" t="s">
        <v>68</v>
      </c>
    </row>
    <row r="24" spans="1:20" ht="15" x14ac:dyDescent="0.2">
      <c r="A24" s="246" t="s">
        <v>104</v>
      </c>
      <c r="B24" s="16" t="s">
        <v>73</v>
      </c>
      <c r="C24" s="28" t="s">
        <v>42</v>
      </c>
    </row>
    <row r="25" spans="1:20" ht="15" x14ac:dyDescent="0.2">
      <c r="A25" s="246"/>
      <c r="B25" s="16" t="s">
        <v>73</v>
      </c>
      <c r="C25" s="29" t="s">
        <v>48</v>
      </c>
    </row>
    <row r="26" spans="1:20" ht="15" x14ac:dyDescent="0.2">
      <c r="A26" s="246"/>
      <c r="B26" s="16" t="s">
        <v>73</v>
      </c>
      <c r="C26" s="29" t="s">
        <v>105</v>
      </c>
    </row>
    <row r="27" spans="1:20" ht="15" x14ac:dyDescent="0.2">
      <c r="A27" s="246"/>
      <c r="B27" s="16" t="s">
        <v>73</v>
      </c>
      <c r="C27" s="29" t="s">
        <v>106</v>
      </c>
    </row>
    <row r="28" spans="1:20" ht="15" x14ac:dyDescent="0.2">
      <c r="A28" s="246"/>
      <c r="B28" s="16" t="s">
        <v>73</v>
      </c>
      <c r="C28" s="29" t="s">
        <v>107</v>
      </c>
    </row>
    <row r="29" spans="1:20" ht="15" x14ac:dyDescent="0.2">
      <c r="A29" s="246"/>
      <c r="B29" s="8" t="s">
        <v>78</v>
      </c>
      <c r="C29" s="9" t="s">
        <v>108</v>
      </c>
    </row>
    <row r="30" spans="1:20" ht="15" x14ac:dyDescent="0.2">
      <c r="A30" s="246"/>
      <c r="B30" s="8" t="s">
        <v>78</v>
      </c>
      <c r="C30" s="9" t="s">
        <v>109</v>
      </c>
    </row>
    <row r="31" spans="1:20" ht="15" x14ac:dyDescent="0.2">
      <c r="A31" s="246"/>
      <c r="B31" s="8" t="s">
        <v>78</v>
      </c>
      <c r="C31" s="9" t="s">
        <v>110</v>
      </c>
    </row>
    <row r="32" spans="1:20" ht="15" x14ac:dyDescent="0.2">
      <c r="A32" s="246"/>
      <c r="B32" s="16" t="s">
        <v>82</v>
      </c>
      <c r="C32" s="29" t="s">
        <v>111</v>
      </c>
    </row>
    <row r="33" spans="1:3" ht="15" x14ac:dyDescent="0.2">
      <c r="A33" s="246"/>
      <c r="B33" s="16" t="s">
        <v>82</v>
      </c>
      <c r="C33" s="29" t="s">
        <v>112</v>
      </c>
    </row>
    <row r="34" spans="1:3" ht="15" x14ac:dyDescent="0.2">
      <c r="A34" s="246"/>
      <c r="B34" s="16" t="s">
        <v>82</v>
      </c>
      <c r="C34" s="28" t="s">
        <v>113</v>
      </c>
    </row>
    <row r="35" spans="1:3" ht="15" x14ac:dyDescent="0.2">
      <c r="A35" s="246"/>
      <c r="B35" s="16" t="s">
        <v>82</v>
      </c>
      <c r="C35" s="29" t="s">
        <v>114</v>
      </c>
    </row>
    <row r="36" spans="1:3" ht="15" x14ac:dyDescent="0.2">
      <c r="A36" s="246"/>
      <c r="B36" s="30" t="s">
        <v>86</v>
      </c>
      <c r="C36" s="9" t="s">
        <v>115</v>
      </c>
    </row>
    <row r="37" spans="1:3" ht="15" x14ac:dyDescent="0.2">
      <c r="A37" s="246"/>
      <c r="B37" s="30" t="s">
        <v>86</v>
      </c>
      <c r="C37" s="9" t="s">
        <v>116</v>
      </c>
    </row>
    <row r="38" spans="1:3" ht="15" x14ac:dyDescent="0.2">
      <c r="A38" s="246"/>
      <c r="B38" s="31" t="s">
        <v>90</v>
      </c>
      <c r="C38" s="29" t="s">
        <v>117</v>
      </c>
    </row>
    <row r="39" spans="1:3" ht="15" x14ac:dyDescent="0.2">
      <c r="A39" s="246"/>
      <c r="B39" s="31" t="s">
        <v>90</v>
      </c>
      <c r="C39" s="29" t="s">
        <v>118</v>
      </c>
    </row>
    <row r="40" spans="1:3" ht="15" x14ac:dyDescent="0.2">
      <c r="A40" s="246"/>
      <c r="B40" s="32" t="s">
        <v>93</v>
      </c>
      <c r="C40" s="33" t="s">
        <v>119</v>
      </c>
    </row>
    <row r="41" spans="1:3" ht="15" x14ac:dyDescent="0.2">
      <c r="A41" s="246"/>
      <c r="B41" s="31" t="s">
        <v>94</v>
      </c>
      <c r="C41" s="17" t="s">
        <v>120</v>
      </c>
    </row>
    <row r="42" spans="1:3" ht="15" x14ac:dyDescent="0.2">
      <c r="A42" s="246"/>
      <c r="B42" s="31"/>
      <c r="C42" s="17" t="s">
        <v>68</v>
      </c>
    </row>
    <row r="43" spans="1:3" ht="15" x14ac:dyDescent="0.2">
      <c r="A43" s="246" t="s">
        <v>121</v>
      </c>
      <c r="B43" s="32" t="s">
        <v>96</v>
      </c>
      <c r="C43" s="34" t="s">
        <v>42</v>
      </c>
    </row>
    <row r="44" spans="1:3" ht="15" x14ac:dyDescent="0.2">
      <c r="A44" s="247"/>
      <c r="B44" s="32" t="s">
        <v>96</v>
      </c>
      <c r="C44" s="34" t="s">
        <v>48</v>
      </c>
    </row>
    <row r="45" spans="1:3" ht="30" x14ac:dyDescent="0.2">
      <c r="A45" s="247"/>
      <c r="B45" s="32" t="s">
        <v>96</v>
      </c>
      <c r="C45" s="34" t="s">
        <v>122</v>
      </c>
    </row>
    <row r="46" spans="1:3" ht="15" x14ac:dyDescent="0.2">
      <c r="A46" s="247"/>
      <c r="B46" s="35" t="s">
        <v>98</v>
      </c>
      <c r="C46" s="36" t="s">
        <v>123</v>
      </c>
    </row>
    <row r="47" spans="1:3" ht="15" x14ac:dyDescent="0.2">
      <c r="A47" s="247"/>
      <c r="B47" s="35"/>
      <c r="C47" s="36" t="s">
        <v>68</v>
      </c>
    </row>
  </sheetData>
  <mergeCells count="4">
    <mergeCell ref="A3:A8"/>
    <mergeCell ref="A9:A23"/>
    <mergeCell ref="A24:A42"/>
    <mergeCell ref="A43:A4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27</vt:i4>
      </vt:variant>
    </vt:vector>
  </HeadingPairs>
  <TitlesOfParts>
    <vt:vector size="30" baseType="lpstr">
      <vt:lpstr>IndIcador GIT-I04</vt:lpstr>
      <vt:lpstr>Instructivo</vt:lpstr>
      <vt:lpstr>Fuente</vt:lpstr>
      <vt:lpstr>Apoyo</vt:lpstr>
      <vt:lpstr>'IndIcador GIT-I04'!Área_de_impresión</vt:lpstr>
      <vt:lpstr>Instructivo!Área_de_impresión</vt:lpstr>
      <vt:lpstr>AtencionCiudadano</vt:lpstr>
      <vt:lpstr>BienesSs</vt:lpstr>
      <vt:lpstr>Comunicaciones</vt:lpstr>
      <vt:lpstr>Dependencia</vt:lpstr>
      <vt:lpstr>Destino</vt:lpstr>
      <vt:lpstr>DireccionamientoE</vt:lpstr>
      <vt:lpstr>Documental</vt:lpstr>
      <vt:lpstr>Estrategicos</vt:lpstr>
      <vt:lpstr>Evaluacion</vt:lpstr>
      <vt:lpstr>Falta</vt:lpstr>
      <vt:lpstr>Financiera</vt:lpstr>
      <vt:lpstr>InformacionT</vt:lpstr>
      <vt:lpstr>Juridica</vt:lpstr>
      <vt:lpstr>Misionales</vt:lpstr>
      <vt:lpstr>ObjetivosE</vt:lpstr>
      <vt:lpstr>Proceso</vt:lpstr>
      <vt:lpstr>Promocion</vt:lpstr>
      <vt:lpstr>Proy1036</vt:lpstr>
      <vt:lpstr>Proy1038</vt:lpstr>
      <vt:lpstr>Proy988</vt:lpstr>
      <vt:lpstr>Responsable</vt:lpstr>
      <vt:lpstr>TalentoH</vt:lpstr>
      <vt:lpstr>Tecnologia</vt:lpstr>
      <vt:lpstr>Todas</vt:lpstr>
    </vt:vector>
  </TitlesOfParts>
  <Company>AEROCIVIL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TABLERO DE MANDO DE INDICADORES</dc:title>
  <dc:subject>ADMINISTRACIÓN DEL RIESGO</dc:subject>
  <dc:creator>OFICINA ASESORA DE PLANEACION</dc:creator>
  <cp:keywords>GPLA-2.0-9-01</cp:keywords>
  <dc:description>Versión: 01</dc:description>
  <cp:lastModifiedBy>COMPAQ</cp:lastModifiedBy>
  <cp:lastPrinted>2017-05-09T14:57:45Z</cp:lastPrinted>
  <dcterms:created xsi:type="dcterms:W3CDTF">2007-07-05T21:37:41Z</dcterms:created>
  <dcterms:modified xsi:type="dcterms:W3CDTF">2020-08-04T17:21:45Z</dcterms:modified>
  <cp:category>9-01</cp:category>
</cp:coreProperties>
</file>