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970" windowHeight="5145" tabRatio="866" activeTab="0"/>
  </bookViews>
  <sheets>
    <sheet name="Indicador GD-I04 " sheetId="1" r:id="rId1"/>
    <sheet name="Fuente" sheetId="2" state="hidden" r:id="rId2"/>
  </sheets>
  <externalReferences>
    <externalReference r:id="rId5"/>
    <externalReference r:id="rId6"/>
    <externalReference r:id="rId7"/>
    <externalReference r:id="rId8"/>
    <externalReference r:id="rId9"/>
    <externalReference r:id="rId10"/>
    <externalReference r:id="rId11"/>
  </externalReferences>
  <definedNames>
    <definedName name="_xlfn.AVERAGEIF" hidden="1">#NAME?</definedName>
    <definedName name="_xlfn.AVERAGEIFS" hidden="1">#NAME?</definedName>
    <definedName name="_xlfn.IFERROR" hidden="1">#NAME?</definedName>
    <definedName name="Activ" localSheetId="0">#REF!</definedName>
    <definedName name="Activ">#REF!</definedName>
    <definedName name="ACTIVIDADES" localSheetId="0">#REF!</definedName>
    <definedName name="ACTIVIDADES">#REF!</definedName>
    <definedName name="ActivNo">'[4]Códigos'!$V$2:$V$52</definedName>
    <definedName name="Apoyo" localSheetId="0">'[6]Fuente'!$C$24:$C$42</definedName>
    <definedName name="Apoyo">'Fuente'!$C$24:$C$42</definedName>
    <definedName name="area" localSheetId="0">#REF!</definedName>
    <definedName name="area">#REF!</definedName>
    <definedName name="_xlnm.Print_Area" localSheetId="0">'Indicador GD-I04 '!$A$1:$P$56</definedName>
    <definedName name="AtencionCiudadano">'Fuente'!$C$42:$C$42</definedName>
    <definedName name="BienesSs">'Fuente'!$C$29:$C$31</definedName>
    <definedName name="CARGO">'[5]Hoja1'!$C$16:$C$23</definedName>
    <definedName name="CLASIFICACIÓNCR">'[2]PARAMETROS'!$A$3:$A$11</definedName>
    <definedName name="Comunicaciones">'Fuente'!$C$8:$C$8</definedName>
    <definedName name="Dependencia" localSheetId="0">'[6]Fuente'!$P$3:$P$12</definedName>
    <definedName name="Dependencia">'Fuente'!$P$3:$P$12</definedName>
    <definedName name="Destino">'Fuente'!$C$12:$C$19</definedName>
    <definedName name="DireccionamientoE">'Fuente'!$C$3:$C$6</definedName>
    <definedName name="Disciplinario" localSheetId="0">'[6]Fuente'!#REF!</definedName>
    <definedName name="Disciplinario">'Fuente'!#REF!</definedName>
    <definedName name="Documental">'Fuente'!$C$38:$C$39</definedName>
    <definedName name="edad" localSheetId="0">#REF!</definedName>
    <definedName name="edad">#REF!</definedName>
    <definedName name="Estrategicos" localSheetId="0">'[6]Fuente'!$C$3:$C$8</definedName>
    <definedName name="Estrategicos">'Fuente'!$C$3:$C$8</definedName>
    <definedName name="etnia" localSheetId="0">#REF!</definedName>
    <definedName name="etnia">#REF!</definedName>
    <definedName name="Evaluacion" localSheetId="0">'[6]Fuente'!$C$43:$C$47</definedName>
    <definedName name="Evaluacion">'Fuente'!$C$43:$C$47</definedName>
    <definedName name="Export" localSheetId="0" hidden="1">{"'Hoja1'!$A$1:$I$70"}</definedName>
    <definedName name="Export" hidden="1">{"'Hoja1'!$A$1:$I$70"}</definedName>
    <definedName name="Falta" localSheetId="0">'[6]Fuente'!$M$3</definedName>
    <definedName name="Falta">'Fuente'!$M$3</definedName>
    <definedName name="faltaproc" localSheetId="1">'[3]Formato H.V.'!#REF!</definedName>
    <definedName name="faltaproc" localSheetId="0">'Indicador GD-I04 '!#REF!</definedName>
    <definedName name="faltaproc">#REF!</definedName>
    <definedName name="Financiera">'Fuente'!$C$32:$C$35</definedName>
    <definedName name="FRECUENCIA">'[5]Hoja1'!$A$1:$A$5</definedName>
    <definedName name="genero" localSheetId="0">#REF!</definedName>
    <definedName name="genero">#REF!</definedName>
    <definedName name="gg" localSheetId="0">#REF!</definedName>
    <definedName name="gg">#REF!</definedName>
    <definedName name="HTML_CodePage" hidden="1">1252</definedName>
    <definedName name="HTML_Control" localSheetId="0"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nformacionT">'Fuente'!$C$9:$C$11</definedName>
    <definedName name="Juridica">'Fuente'!$C$36:$C$37</definedName>
    <definedName name="kk" localSheetId="0">#REF!</definedName>
    <definedName name="kk">#REF!</definedName>
    <definedName name="LIDERES">'[5]Hoja1'!$E$1:$F$11</definedName>
    <definedName name="localidad" localSheetId="0">#REF!</definedName>
    <definedName name="localidad">#REF!</definedName>
    <definedName name="meta712" localSheetId="1">'[3]Formato H.V.'!#REF!</definedName>
    <definedName name="meta712" localSheetId="0">'Indicador GD-I04 '!#REF!</definedName>
    <definedName name="meta712">#REF!</definedName>
    <definedName name="meta731" localSheetId="1">'[3]Formato H.V.'!#REF!</definedName>
    <definedName name="meta731" localSheetId="0">'Indicador GD-I04 '!#REF!</definedName>
    <definedName name="meta731">#REF!</definedName>
    <definedName name="meta740" localSheetId="1">'[3]Formato H.V.'!#REF!</definedName>
    <definedName name="meta740" localSheetId="0">'Indicador GD-I04 '!#REF!</definedName>
    <definedName name="meta740">#REF!</definedName>
    <definedName name="metas712">'[4]Códigos'!$Q$4</definedName>
    <definedName name="metas731">'[4]Códigos'!$Q$7:$Q$13</definedName>
    <definedName name="metas740">'[4]Códigos'!$Q$16:$Q$24</definedName>
    <definedName name="Misionales" localSheetId="0">'[6]Fuente'!$C$9:$C$23</definedName>
    <definedName name="Misionales">'Fuente'!$C$9:$C$23</definedName>
    <definedName name="mveri" localSheetId="0">#REF!</definedName>
    <definedName name="mveri">#REF!</definedName>
    <definedName name="objetivos">'[4]Códigos'!$R$2:$R$5</definedName>
    <definedName name="ObjetivosE" localSheetId="0">'[6]Fuente'!$R$3:$R$6</definedName>
    <definedName name="ObjetivosE">'Fuente'!$R$3:$R$6</definedName>
    <definedName name="oo" localSheetId="0">#REF!</definedName>
    <definedName name="oo">#REF!</definedName>
    <definedName name="OPCIONESM">'[2]PARAMETROS'!$B$3:$B$6</definedName>
    <definedName name="poblacion" localSheetId="0">#REF!</definedName>
    <definedName name="poblacion">#REF!</definedName>
    <definedName name="PR" localSheetId="0">'Indicador GD-I04 '!#REF!</definedName>
    <definedName name="PR">#REF!</definedName>
    <definedName name="Proceso" localSheetId="0">'[6]Fuente'!$O$3:$O$17</definedName>
    <definedName name="Proceso">'Fuente'!$O$3:$O$17</definedName>
    <definedName name="Promocion">'Fuente'!$C$20:$C$23</definedName>
    <definedName name="proy">'[4]Códigos'!$A$2:$A$5</definedName>
    <definedName name="Proy1036" localSheetId="0">'[6]Fuente'!$F$3:$F$7</definedName>
    <definedName name="Proy1036">'Fuente'!$F$3:$F$7</definedName>
    <definedName name="Proy1038" localSheetId="0">'[6]Fuente'!$F$11</definedName>
    <definedName name="Proy1038">'Fuente'!$F$11</definedName>
    <definedName name="proy712" localSheetId="1">'[3]Formato H.V.'!#REF!</definedName>
    <definedName name="proy712" localSheetId="0">'Indicador GD-I04 '!#REF!</definedName>
    <definedName name="proy712">#REF!</definedName>
    <definedName name="proy731" localSheetId="1">'[3]Formato H.V.'!#REF!</definedName>
    <definedName name="proy731" localSheetId="0">'Indicador GD-I04 '!#REF!</definedName>
    <definedName name="proy731">#REF!</definedName>
    <definedName name="proy740" localSheetId="1">'[3]Formato H.V.'!#REF!</definedName>
    <definedName name="proy740" localSheetId="0">'Indicador GD-I04 '!#REF!</definedName>
    <definedName name="proy740">#REF!</definedName>
    <definedName name="Proy988" localSheetId="0">'[6]Fuente'!$F$8:$F$10</definedName>
    <definedName name="Proy988">'Fuente'!$F$8:$F$10</definedName>
    <definedName name="recursos">'[4]Códigos'!$U$2:$U$4</definedName>
    <definedName name="Responsable">'Fuente'!$Q$3:$Q$13</definedName>
    <definedName name="select" localSheetId="0">#REF!</definedName>
    <definedName name="select">#REF!</definedName>
    <definedName name="sexo" localSheetId="0">#REF!</definedName>
    <definedName name="sexo">#REF!</definedName>
    <definedName name="SGA" localSheetId="1">'[3]Formato H.V.'!#REF!</definedName>
    <definedName name="SGA" localSheetId="0">'Indicador GD-I04 '!#REF!</definedName>
    <definedName name="SGA">#REF!</definedName>
    <definedName name="SGC" localSheetId="1">'[3]Formato H.V.'!#REF!</definedName>
    <definedName name="SGC" localSheetId="0">'Indicador GD-I04 '!#REF!</definedName>
    <definedName name="SGC">#REF!</definedName>
    <definedName name="SGSI" localSheetId="1">'[3]Formato H.V.'!#REF!</definedName>
    <definedName name="SGSI" localSheetId="0">'Indicador GD-I04 '!#REF!</definedName>
    <definedName name="SGSI">#REF!</definedName>
    <definedName name="SIGA" localSheetId="1">'[3]Formato H.V.'!#REF!</definedName>
    <definedName name="SIGA" localSheetId="0">'Indicador GD-I04 '!#REF!</definedName>
    <definedName name="SIGA">#REF!</definedName>
    <definedName name="SRS" localSheetId="1">'[3]Formato H.V.'!#REF!</definedName>
    <definedName name="SRS" localSheetId="0">'Indicador GD-I04 '!#REF!</definedName>
    <definedName name="SRS">#REF!</definedName>
    <definedName name="ss" localSheetId="0">#REF!</definedName>
    <definedName name="ss">#REF!</definedName>
    <definedName name="SSO" localSheetId="1">'[3]Formato H.V.'!#REF!</definedName>
    <definedName name="SSO" localSheetId="0">'Indicador GD-I04 '!#REF!</definedName>
    <definedName name="SSO">#REF!</definedName>
    <definedName name="tactividad">'[4]Códigos'!$Y$2:$Y$6</definedName>
    <definedName name="TalentoH">'Fuente'!$C$24:$C$28</definedName>
    <definedName name="Tecnologia">'Fuente'!$C$40:$C$40</definedName>
    <definedName name="_xlnm.Print_Titles" localSheetId="0">'Indicador GD-I04 '!$1:$18</definedName>
    <definedName name="Todas">'Fuente'!$M$6</definedName>
    <definedName name="tt" localSheetId="0">#REF!</definedName>
    <definedName name="tt">#REF!</definedName>
    <definedName name="vigencia" localSheetId="0">#REF!</definedName>
    <definedName name="vigencia">#REF!</definedName>
  </definedNames>
  <calcPr fullCalcOnLoad="1"/>
</workbook>
</file>

<file path=xl/sharedStrings.xml><?xml version="1.0" encoding="utf-8"?>
<sst xmlns="http://schemas.openxmlformats.org/spreadsheetml/2006/main" count="236" uniqueCount="182">
  <si>
    <t>NOMBRE DEL INDICADOR</t>
  </si>
  <si>
    <t>Junio</t>
  </si>
  <si>
    <t>Septiembre</t>
  </si>
  <si>
    <t>Diciembre</t>
  </si>
  <si>
    <t>Tipo</t>
  </si>
  <si>
    <t>Eficacia</t>
  </si>
  <si>
    <t>HOJA DE VIDA INDICADOR</t>
  </si>
  <si>
    <t>ASOCIADO A:</t>
  </si>
  <si>
    <t>OBJETIVO ESTRATÉGICO Y DEL SIG</t>
  </si>
  <si>
    <t>1- Mejorar las condiciones de competitividad, sostenibilidad y accesibilidad turística de Bogotá a través del fortalecimiento y desarrollo de productos turísticos, la innovación en la gestión, la articulación con la cadena de valor y otros sectores, aportando así a su posicionamiento como destino turístico a nivel local, nacional e internacional.</t>
  </si>
  <si>
    <t>PROCESO</t>
  </si>
  <si>
    <t>03.-Gestión de información turística</t>
  </si>
  <si>
    <t>TIPO DE PROCESO</t>
  </si>
  <si>
    <t>Proceso Misional</t>
  </si>
  <si>
    <t>META PROCESO</t>
  </si>
  <si>
    <t>Realizar 4  investigaciones del sector turismo de Bogotá</t>
  </si>
  <si>
    <t>PROYECTO DE INVERSIÓN ASOCIADO</t>
  </si>
  <si>
    <t>1036 Bogotá destino turístico competitivo y sostenible</t>
  </si>
  <si>
    <t>META DE PLAN DE DESARROLLO</t>
  </si>
  <si>
    <t>Realizar cuatro (4) investigaciones del sector turismo de Bogotá</t>
  </si>
  <si>
    <t>PRODUCTO PMR</t>
  </si>
  <si>
    <t>Destino competitivo y sostenible</t>
  </si>
  <si>
    <t>DEPENDENCIA RESPONSABLE</t>
  </si>
  <si>
    <t>Observatorio Turístico</t>
  </si>
  <si>
    <t>CÓDIGO DEL INDICADOR</t>
  </si>
  <si>
    <t>OBJETIVO DEL INDICADOR</t>
  </si>
  <si>
    <t>PERIODO DE MEDICIÓN</t>
  </si>
  <si>
    <t>FÓRMULA DEL INDICADOR</t>
  </si>
  <si>
    <t>UNIDAD DE MEDIDA</t>
  </si>
  <si>
    <t>Número</t>
  </si>
  <si>
    <t>TIPO DE INDICADOR</t>
  </si>
  <si>
    <t>FRECUENCIA DE MEDICIÓN</t>
  </si>
  <si>
    <t>VARIABLES DE LA FÓRMULA</t>
  </si>
  <si>
    <t>DEFINICIÓN</t>
  </si>
  <si>
    <t>FUENTE DE DATOS</t>
  </si>
  <si>
    <t>Primaria: IDT</t>
  </si>
  <si>
    <t>COMPORTAMIENTO HISTÓRICO DEL INDICADOR</t>
  </si>
  <si>
    <t>META TOTAL PROGRAMADA</t>
  </si>
  <si>
    <t>META DE ESTA VIGENCIA</t>
  </si>
  <si>
    <t>ACUMULADO EN VIGENCIAS ANTERIORES</t>
  </si>
  <si>
    <t>ACUMULADO EN ESTA VIGENCIA</t>
  </si>
  <si>
    <t>ACUMULADO TOTAL</t>
  </si>
  <si>
    <t>% DE LOGRO ACUMULADO TOTAL</t>
  </si>
  <si>
    <t>COMPORTAMIENTO DEL INDICADOR EN LA VIGENCIA</t>
  </si>
  <si>
    <t>Periodo</t>
  </si>
  <si>
    <t>Abril</t>
  </si>
  <si>
    <t>TOTAL</t>
  </si>
  <si>
    <t>RANGOS DE GESTIÓN</t>
  </si>
  <si>
    <t>NO PROGRAMADO</t>
  </si>
  <si>
    <t>N.A.</t>
  </si>
  <si>
    <t>NIVEL CRÍTICO</t>
  </si>
  <si>
    <t>MENOR A 70%</t>
  </si>
  <si>
    <t>NIVEL ACEPTABLE</t>
  </si>
  <si>
    <t>ENTRE 70% Y 90 %</t>
  </si>
  <si>
    <t>NIVEL SATISFACTORIO</t>
  </si>
  <si>
    <t>MAYOR 90%</t>
  </si>
  <si>
    <t>ANÁLISIS DEL COMPORTAMIENTO DEL INDICADOR</t>
  </si>
  <si>
    <t>Elaboró:</t>
  </si>
  <si>
    <t>Revisó:</t>
  </si>
  <si>
    <t>Aprobó:</t>
  </si>
  <si>
    <t>Proceso</t>
  </si>
  <si>
    <t>Metas</t>
  </si>
  <si>
    <t>Proyecto</t>
  </si>
  <si>
    <t>Metas Plan de Desarrollo</t>
  </si>
  <si>
    <t>Falta</t>
  </si>
  <si>
    <t>Dependencia</t>
  </si>
  <si>
    <t>Responsable</t>
  </si>
  <si>
    <t>Objetivo Estratégico</t>
  </si>
  <si>
    <t>PROCESOS ESTRATÉGICOS</t>
  </si>
  <si>
    <t>01.-Direccionamiento estratégico</t>
  </si>
  <si>
    <t xml:space="preserve">Atender 100% las necesidades relacionadas con la prestación de servicios de apoyo a la gestión de la entidad </t>
  </si>
  <si>
    <t>Cinco (5) atractivos turísticos intervenidos</t>
  </si>
  <si>
    <t>&lt;Diligencie el campo anterior&gt;</t>
  </si>
  <si>
    <t>&lt;Seleccione una opción&gt;</t>
  </si>
  <si>
    <t>&lt;Seleccione el Área Solicitante&gt;</t>
  </si>
  <si>
    <t>&lt;Seleccione el cargo del líder del proceso&gt;</t>
  </si>
  <si>
    <t>Implementar y mantener 100% el sistema integrado de gestión de la entidad</t>
  </si>
  <si>
    <t>Fortalecer doscientas (200) empresas, prestadores de servicios turísticos y complementarios</t>
  </si>
  <si>
    <t>Dirección General</t>
  </si>
  <si>
    <t>Director(a) General</t>
  </si>
  <si>
    <t>Quinientas (500) personas vinculadas a procesos de formación</t>
  </si>
  <si>
    <t>Todos los proyectos de inversión del IDT</t>
  </si>
  <si>
    <t>02.-Comunicaciones</t>
  </si>
  <si>
    <t>Subdirección Corporativa y de Control Disciplinario</t>
  </si>
  <si>
    <t>Subdirector(a) Corporativo y de Control Disciplinario</t>
  </si>
  <si>
    <t>2- Posicionar a Bogotá como destino turístico a través de la divulgación de su oferta y productos turísticos con el fin de atraer visitantes a nivel nacional e internacional y mejorar la imagen de la ciudad, generando desarrollo, confianza y felicidad para todos</t>
  </si>
  <si>
    <t>Lograr una ejecución presupuestal de inversión a nivel de compromisos, superior al 95% al cierre de la vigencia fiscal.</t>
  </si>
  <si>
    <t>Todas las metas Plan de Desarrollo</t>
  </si>
  <si>
    <t>Subdirección de Promoción y Mercadeo</t>
  </si>
  <si>
    <t>Subdirector(a) de Promoción y Mercadeo</t>
  </si>
  <si>
    <t>3- Afianzar la gestión de la entidad a través de la implementación de estrategias de fortalecimiento institucional que contribuyan a posicionar al Instituto como líder a nivel nacional e internacional, en el desarrollo de Bogotá como un destino turístico</t>
  </si>
  <si>
    <t>Atender al 100%  las actividades de gestión de las comunicaciones internas y  externas  del Instituto Distrital de Turismo</t>
  </si>
  <si>
    <t>Todas las metas asociadas al proyecto</t>
  </si>
  <si>
    <t>04.-Gestión de destino competitivo y sostenible</t>
  </si>
  <si>
    <t>Subdirección de Gestión del Destino</t>
  </si>
  <si>
    <t>Subdirector(a) de Gestión del Destino</t>
  </si>
  <si>
    <t>Todas metas las asociadas al proceso</t>
  </si>
  <si>
    <t>Novecientas mil (900.000) personas atendidas a través de la red de información turística</t>
  </si>
  <si>
    <t>05.-Promoción y mercadeo turístico de ciudad</t>
  </si>
  <si>
    <t>PROCESOS MISIONALES</t>
  </si>
  <si>
    <t xml:space="preserve">Participar y/o realizar doscientas cincuenta (250) actividades de promoción y posicionamiento turístico </t>
  </si>
  <si>
    <t>06.-Gestión del talento humano</t>
  </si>
  <si>
    <t>Oficina Asesora Jurídica</t>
  </si>
  <si>
    <t>Jefe Oficina Asesora Jurídica</t>
  </si>
  <si>
    <t>Realizar 8 estudios de caracterización de oferta turística de Bogotá y/o del comportamiento de la demanda turística en la ciudad.</t>
  </si>
  <si>
    <t>Todas las asociadas al proyecto</t>
  </si>
  <si>
    <t>07.-Gestión de bienes y servicios</t>
  </si>
  <si>
    <t>Asesor(a) Observatorio Turístico</t>
  </si>
  <si>
    <t>Fortalecer 100% el Sistema de Información Turística de Bogotá</t>
  </si>
  <si>
    <t>80% del Sistema Integrado de Gestión Implementado y mantenido</t>
  </si>
  <si>
    <t>08.-Gestión financiera</t>
  </si>
  <si>
    <t>Comunicaciones</t>
  </si>
  <si>
    <t>Asesor(a) Comunicaciones</t>
  </si>
  <si>
    <t>Fortalecer 5 productos turísticos de Bogotá</t>
  </si>
  <si>
    <t>09.-Gestión jurídica y contractual</t>
  </si>
  <si>
    <t>Control Interno</t>
  </si>
  <si>
    <t>Asesor(a) Control Interno</t>
  </si>
  <si>
    <t>Fortalecer 200 empresas del sector turístico a través de procesos de acompañamiento en calidad, innovación, sostenibilidad,  ética y responsabilidad social</t>
  </si>
  <si>
    <t>10.-Gestión documental</t>
  </si>
  <si>
    <t>Asesor(a) Dirección General</t>
  </si>
  <si>
    <t>Formar 500 líderes del sector, a través de procesos de formación en liderazgo,  gestión del desarrollo turístico, bilingüismo, entre otros</t>
  </si>
  <si>
    <t>11.-Gestión tecnológica</t>
  </si>
  <si>
    <t>12.-Atención al ciudadano</t>
  </si>
  <si>
    <t>Acompañar 6 localidades en la implementación de actividades y procesos de fortalecimiento turístico</t>
  </si>
  <si>
    <t>13.-Evaluación institucional</t>
  </si>
  <si>
    <t>Intervenir 5 atractivos turísticos de naturaleza y urbanos</t>
  </si>
  <si>
    <t>14.-Control interno disciplinario</t>
  </si>
  <si>
    <t>Mantener 100% el sistema de señalización e infraestructura turística  instalado en la ciudad de Bogotá</t>
  </si>
  <si>
    <t>Implementar 100 % el sistema de señalización turística de Bogotá</t>
  </si>
  <si>
    <t>Atender 900.000 personas a través de la red de información turística</t>
  </si>
  <si>
    <t xml:space="preserve">Participar y/o realizar 250 actividades de promoción y posicionamiento turístico </t>
  </si>
  <si>
    <t>Diseñar e implementar 100% una estrategia con herramientas digitales y de nuevas tecnologías para la promoción y mercadeo de Bogotá</t>
  </si>
  <si>
    <t>PROCESOS DE APOYO</t>
  </si>
  <si>
    <t>G.T.H. Implementar 100% los planes institucionales de bienestar, capacitación y seguridad y salud en el trabajo</t>
  </si>
  <si>
    <t>G.T.H. Mantener 100% la gestión del desarrollo del talento humano</t>
  </si>
  <si>
    <t>G.T.H. Alcanzar un 90% de satisfacción en las actividades realizadas en el marco de los programas de bienestar, capacitación y SG-SST</t>
  </si>
  <si>
    <t>G.B.S. Atender 100% las necesidades de adecuación y mantenimiento de la infraestructura física y operativa del IDT</t>
  </si>
  <si>
    <t>G.B.S. Atender 100% las necesidades de servicios administrativos para el funcionamiento del IDT.</t>
  </si>
  <si>
    <t>G.B.S. Manejar y controlar el 100% de los bienes del IDT.</t>
  </si>
  <si>
    <t>G.F. Gestionar que el PAC NO ejecutado por el IDT no supere el 11,3% frente a la programación mensual</t>
  </si>
  <si>
    <t>G.F. Generar oportunamente el 100% de los informes presupuestales para el adecuada toma de decisiones del comité directivo de la Entidad.</t>
  </si>
  <si>
    <t>G.F. Documentar e implementar 100% las normas internacionales de contabilidad</t>
  </si>
  <si>
    <t xml:space="preserve">G.F. Mantener el 100% de la gestión contable del IDT </t>
  </si>
  <si>
    <t>G.J.C. Gestionar el 100% de los contratos requeridos por la entidad para el cumplimiento de su misionalidad</t>
  </si>
  <si>
    <t>G.J.C. Atender el 100% de los requerimientos en materia de defensa judicial y conceptos jurídicos</t>
  </si>
  <si>
    <t>G.D. Implementar y mantener 100% el sistema integrado de consevación</t>
  </si>
  <si>
    <t>G.D. Mantener y hacer seguimiento al 100% del  subsistema interno de gestión de archivos - SIGA en el IDT</t>
  </si>
  <si>
    <t>G.T. Atender 100% las necesidades de infraestructura tecnológica del IDT</t>
  </si>
  <si>
    <t>A.C. Implementar el 100% de las estrategias de atención al ciudadano, prevención de la corrupción y participación ciudadana y control social</t>
  </si>
  <si>
    <t>PROCESOS DE EVALUACIÓN</t>
  </si>
  <si>
    <t>Realizar 417 actividades en cumplimiento de los roles de las Oficinas de Control Interno y  de acuerdo a lo establecido en el programa anual de auditorias aprobado por el Comité Coordinador de Control Interno.</t>
  </si>
  <si>
    <t>Dar trámite al 100% de los procesos disciplinariosque requieran actuacion procesal, de conformidad  con la Ley 734 de 2002.</t>
  </si>
  <si>
    <t>Número de empresas prestadores de servicios turísticos y complementarios fortalecidas</t>
  </si>
  <si>
    <t>Cuantificar las empresas que conforman la cadena de valor del sector y de los productos turísticos que se desarrollan en la ciudad, que han hecho parte de un proceso de fortalecimiento de sus capacidades para diversificar y hacer más competitiva la oferta turística de la ciudad.</t>
  </si>
  <si>
    <t>Capacitar 10.000 prestadores de servicios turísticos y conexos, en cultura turística</t>
  </si>
  <si>
    <t>Implementar y mantener 80% el sistema integrado de gestión de la entidad</t>
  </si>
  <si>
    <t>Asesorar 80% a los procesos en el desarrollo de las actividades clave para el logro de objetivos y metas institucionales.</t>
  </si>
  <si>
    <t>Oficina Asesora de Planeación</t>
  </si>
  <si>
    <t>Jefe Oficina Asesora de Planeación</t>
  </si>
  <si>
    <t>Se considera "empresa fortalecida" a toda unidad de negocio que presta servicios turísticos o servicios asociados al desarrollo del turismo en la ciudad. Dicho fortalecimiento será estimado de acuerdo con las necesidades del sector, de los productos turísticos que se desarrollen en la ciudad o con las tendencias de la oferta y demanda.</t>
  </si>
  <si>
    <t xml:space="preserve"> Número de empresas  fortalecidas</t>
  </si>
  <si>
    <t>Sumatoria número de empresas prestadores de servicios turísticos y complementarios fortalecidas</t>
  </si>
  <si>
    <t xml:space="preserve"> Empresas prestadores de servicios turísticos y complementarios fortalecidas</t>
  </si>
  <si>
    <t>Marzo</t>
  </si>
  <si>
    <t>Febrero</t>
  </si>
  <si>
    <t>Mayo</t>
  </si>
  <si>
    <t>Julio</t>
  </si>
  <si>
    <t>Agosto</t>
  </si>
  <si>
    <t>Octubre</t>
  </si>
  <si>
    <t>Noviembre</t>
  </si>
  <si>
    <t>Enero</t>
  </si>
  <si>
    <t>Total</t>
  </si>
  <si>
    <t xml:space="preserve">% de cumplimiento </t>
  </si>
  <si>
    <t xml:space="preserve"> Número de empresas  programadas</t>
  </si>
  <si>
    <t>DCS-I02</t>
  </si>
  <si>
    <t>Liliana Carmona - Profesional especializado-Subdirección Gestión de Destino</t>
  </si>
  <si>
    <t>Camila Benítez Díaz - Profesional Subdirección de Destino</t>
  </si>
  <si>
    <t>Andrés Calderón Guzmán - Subdirector de Gestión de Destino</t>
  </si>
  <si>
    <t>Trimestral</t>
  </si>
  <si>
    <t>Trimestre IV 2019</t>
  </si>
  <si>
    <t xml:space="preserve">En el primer trimestre de 2019 se reporta el fortalecimiento de 12 empresas del sector turismo, con recursos de la vigencia 2018, a través del Contrato 181 de 2018 suscrito con Proyecto Ítaca SAS, con lo que se da cumplimiento a la programación establecida. 
En el segundo trimestre de 2019 no se registra avance por cuanto no se programó ejecución, teniendo en cuenta que entre abril y junio se adelantó el proceso para la contratación del consultor que llevará a cabo el fortalecimiento de las empresas a reportar en el mes de diciembre.
En el tercer trimestre de 2019 se llevó a cabo la contratación e inicio del proceso de fortalecimiento de las empresas beneficiarias que serán reportadas hacia el mes de diciembre.
En el cuarto trimestre de 2019 se culminó el proceso de fortalecimiento empresarial de las industrias culturales y creativas de Bogotá asociadas al sector Turismo, a través de tres fases: 1) formación en competencias transversales, 2) diagnóstico personalizado, 3) módulos de fortalecimiento. En el mes de noviembre se reportaron las 88 empresas que llevaron a buen término el proceso, las cuales fueron certificadas en el evento de clausura llevado a cabo el 10 de diciembre de 2019; con este reporte se obtiene un desempeño del 118% en el indicador de gestión, el cual se debe a que el índice de deserción fue más bajo del estimado, lo que permite concluir que el programa fue de interés y utilidad para las empresas beneficiarias. </t>
  </si>
  <si>
    <t>°</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</si>
</sst>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 _P_t_s_-;\-* #,##0\ _P_t_s_-;_-* &quot;-&quot;\ _P_t_s_-;_-@_-"/>
    <numFmt numFmtId="179" formatCode="_ [$€-2]\ * #,##0.00_ ;_ [$€-2]\ * \-#,##0.00_ ;_ [$€-2]\ * &quot;-&quot;??_ "/>
    <numFmt numFmtId="180" formatCode="&quot;$&quot;#.00"/>
    <numFmt numFmtId="181" formatCode="#.00"/>
    <numFmt numFmtId="182" formatCode="%#.00"/>
    <numFmt numFmtId="183" formatCode="#."/>
    <numFmt numFmtId="184" formatCode="m\o\n\th\ d\,\ yyyy"/>
    <numFmt numFmtId="185" formatCode="0.0%"/>
    <numFmt numFmtId="186" formatCode="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00%"/>
    <numFmt numFmtId="192" formatCode="0.0000%"/>
    <numFmt numFmtId="193" formatCode="0.00000%"/>
    <numFmt numFmtId="194" formatCode="0.000000%"/>
    <numFmt numFmtId="195" formatCode="0;[Red]0"/>
    <numFmt numFmtId="196" formatCode="&quot;$&quot;#,##0"/>
    <numFmt numFmtId="197" formatCode="[$-240A]dddd\,\ d\ &quot;de&quot;\ mmmm\ &quot;de&quot;\ yyyy"/>
    <numFmt numFmtId="198" formatCode="[$-240A]h:mm:ss\ AM/PM"/>
    <numFmt numFmtId="199" formatCode="0.000"/>
    <numFmt numFmtId="200" formatCode="0.0000"/>
    <numFmt numFmtId="201" formatCode="0.00000"/>
    <numFmt numFmtId="202" formatCode="0.000000"/>
  </numFmts>
  <fonts count="61">
    <font>
      <sz val="10"/>
      <name val="Arial"/>
      <family val="0"/>
    </font>
    <font>
      <u val="single"/>
      <sz val="10"/>
      <color indexed="12"/>
      <name val="Arial"/>
      <family val="2"/>
    </font>
    <font>
      <u val="single"/>
      <sz val="10"/>
      <color indexed="36"/>
      <name val="Arial"/>
      <family val="2"/>
    </font>
    <font>
      <sz val="1"/>
      <color indexed="8"/>
      <name val="Courier"/>
      <family val="3"/>
    </font>
    <font>
      <b/>
      <sz val="1"/>
      <color indexed="8"/>
      <name val="Courier"/>
      <family val="3"/>
    </font>
    <font>
      <sz val="10"/>
      <name val="Times New Roman"/>
      <family val="1"/>
    </font>
    <font>
      <b/>
      <sz val="10"/>
      <name val="Times New Roman"/>
      <family val="1"/>
    </font>
    <font>
      <i/>
      <sz val="10"/>
      <name val="Times New Roman"/>
      <family val="1"/>
    </font>
    <font>
      <sz val="8"/>
      <name val="Times New Roman"/>
      <family val="1"/>
    </font>
    <font>
      <b/>
      <sz val="11"/>
      <name val="Times New Roman"/>
      <family val="1"/>
    </font>
    <font>
      <sz val="11"/>
      <name val="Times New Roman"/>
      <family val="1"/>
    </font>
    <font>
      <sz val="10"/>
      <color indexed="8"/>
      <name val="Calibri"/>
      <family val="0"/>
    </font>
    <font>
      <sz val="7"/>
      <color indexed="8"/>
      <name val="Calibri"/>
      <family val="0"/>
    </font>
    <font>
      <sz val="6.75"/>
      <color indexed="8"/>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11"/>
      <color indexed="55"/>
      <name val="Times New Roman"/>
      <family val="1"/>
    </font>
    <font>
      <b/>
      <sz val="11"/>
      <color indexed="8"/>
      <name val="Calibri"/>
      <family val="2"/>
    </font>
    <font>
      <sz val="11"/>
      <name val="Calibri"/>
      <family val="2"/>
    </font>
    <font>
      <sz val="10"/>
      <color indexed="60"/>
      <name val="Times New Roman"/>
      <family val="1"/>
    </font>
    <font>
      <b/>
      <sz val="18"/>
      <color indexed="63"/>
      <name val="Times New Roman"/>
      <family val="1"/>
    </font>
    <font>
      <sz val="10"/>
      <color indexed="8"/>
      <name val="Times New Roman"/>
      <family val="1"/>
    </font>
    <font>
      <b/>
      <sz val="10"/>
      <color indexed="60"/>
      <name val="Times New Roman"/>
      <family val="1"/>
    </font>
    <font>
      <b/>
      <sz val="11"/>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11"/>
      <color theme="0" tint="-0.3499799966812134"/>
      <name val="Times New Roman"/>
      <family val="1"/>
    </font>
    <font>
      <b/>
      <sz val="11"/>
      <color theme="1"/>
      <name val="Calibri"/>
      <family val="2"/>
    </font>
    <font>
      <sz val="10"/>
      <color rgb="FFC00000"/>
      <name val="Times New Roman"/>
      <family val="1"/>
    </font>
    <font>
      <b/>
      <sz val="11"/>
      <color theme="1"/>
      <name val="Times New Roman"/>
      <family val="1"/>
    </font>
    <font>
      <b/>
      <sz val="10"/>
      <color rgb="FFC00000"/>
      <name val="Times New Roman"/>
      <family val="1"/>
    </font>
    <font>
      <b/>
      <sz val="18"/>
      <color theme="1" tint="0.24998000264167786"/>
      <name val="Times New Roman"/>
      <family val="1"/>
    </font>
    <font>
      <sz val="10"/>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2" tint="-0.09996999800205231"/>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double"/>
    </border>
    <border>
      <left/>
      <right style="medium"/>
      <top/>
      <bottom/>
    </border>
    <border>
      <left/>
      <right/>
      <top/>
      <bottom style="medium"/>
    </border>
    <border>
      <left/>
      <right style="medium"/>
      <top/>
      <bottom style="mediu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medium"/>
      <right style="medium"/>
      <top style="medium"/>
      <bottom style="medium"/>
    </border>
    <border>
      <left/>
      <right style="medium"/>
      <top style="medium"/>
      <bottom style="medium"/>
    </border>
    <border>
      <left>
        <color indexed="63"/>
      </left>
      <right style="thin"/>
      <top>
        <color indexed="63"/>
      </top>
      <bottom style="thin"/>
    </border>
    <border>
      <left>
        <color indexed="63"/>
      </left>
      <right style="thin"/>
      <top style="thin"/>
      <bottom style="thin"/>
    </border>
    <border>
      <left/>
      <right style="thin"/>
      <top style="medium"/>
      <bottom style="thin"/>
    </border>
    <border>
      <left>
        <color indexed="63"/>
      </left>
      <right style="thin"/>
      <top style="medium"/>
      <bottom style="medium"/>
    </border>
    <border>
      <left>
        <color indexed="63"/>
      </left>
      <right style="thin"/>
      <top style="thin"/>
      <bottom>
        <color indexed="63"/>
      </bottom>
    </border>
    <border>
      <left style="thin"/>
      <right style="medium"/>
      <top style="medium"/>
      <bottom style="medium"/>
    </border>
    <border>
      <left style="thin"/>
      <right style="medium"/>
      <top style="thin"/>
      <bottom style="thin"/>
    </border>
    <border>
      <left style="medium"/>
      <right/>
      <top style="medium"/>
      <bottom style="medium"/>
    </border>
    <border>
      <left/>
      <right/>
      <top style="medium"/>
      <bottom style="medium"/>
    </border>
    <border>
      <left style="medium"/>
      <right/>
      <top style="thin"/>
      <bottom style="thin"/>
    </border>
    <border>
      <left style="thin"/>
      <right>
        <color indexed="63"/>
      </right>
      <top style="thin"/>
      <bottom style="thin"/>
    </border>
    <border>
      <left style="medium"/>
      <right style="thin"/>
      <top style="medium"/>
      <bottom style="medium"/>
    </border>
    <border>
      <left style="thin"/>
      <right style="thin"/>
      <top style="medium"/>
      <bottom style="medium"/>
    </border>
    <border>
      <left style="medium"/>
      <right/>
      <top style="thin"/>
      <bottom style="medium"/>
    </border>
    <border>
      <left/>
      <right/>
      <top style="thin"/>
      <bottom style="medium"/>
    </border>
    <border>
      <left style="thin"/>
      <right/>
      <top style="thin"/>
      <bottom style="medium"/>
    </border>
    <border>
      <left/>
      <right style="thin"/>
      <top style="thin"/>
      <bottom style="medium"/>
    </border>
    <border>
      <left style="medium"/>
      <right/>
      <top style="medium"/>
      <bottom/>
    </border>
    <border>
      <left/>
      <right/>
      <top style="medium"/>
      <bottom/>
    </border>
    <border>
      <left style="medium"/>
      <right/>
      <top style="medium"/>
      <bottom style="thin"/>
    </border>
    <border>
      <left style="thin"/>
      <right/>
      <top style="medium"/>
      <bottom style="medium"/>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top>
        <color indexed="63"/>
      </top>
      <bottom/>
    </border>
    <border>
      <left style="medium"/>
      <right/>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right style="thin"/>
      <top style="medium"/>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top/>
      <bottom style="medium"/>
    </border>
    <border>
      <left/>
      <right style="thin"/>
      <top/>
      <bottom style="medium"/>
    </border>
    <border>
      <left/>
      <right style="medium"/>
      <top style="thin"/>
      <bottom style="thin"/>
    </border>
    <border>
      <left style="thin"/>
      <right>
        <color indexed="63"/>
      </right>
      <top>
        <color indexed="63"/>
      </top>
      <bottom style="thin"/>
    </border>
    <border>
      <left style="medium"/>
      <right/>
      <top style="thin"/>
      <bottom/>
    </border>
    <border>
      <left style="thin"/>
      <right style="medium">
        <color theme="0" tint="-0.3499799966812134"/>
      </right>
      <top style="thin"/>
      <bottom/>
    </border>
    <border>
      <left style="medium">
        <color theme="0" tint="-0.3499799966812134"/>
      </left>
      <right style="medium">
        <color theme="0" tint="-0.3499799966812134"/>
      </right>
      <top style="thin"/>
      <bottom/>
    </border>
    <border>
      <left style="medium">
        <color theme="0" tint="-0.3499799966812134"/>
      </left>
      <right>
        <color indexed="63"/>
      </right>
      <top style="thin"/>
      <bottom/>
    </border>
    <border>
      <left style="thin"/>
      <right style="medium">
        <color theme="0" tint="-0.3499799966812134"/>
      </right>
      <top/>
      <bottom/>
    </border>
    <border>
      <left style="medium">
        <color theme="0" tint="-0.3499799966812134"/>
      </left>
      <right style="medium">
        <color theme="0" tint="-0.3499799966812134"/>
      </right>
      <top/>
      <bottom/>
    </border>
    <border>
      <left style="medium">
        <color theme="0" tint="-0.3499799966812134"/>
      </left>
      <right>
        <color indexed="63"/>
      </right>
      <top>
        <color indexed="63"/>
      </top>
      <bottom>
        <color indexed="63"/>
      </bottom>
    </border>
    <border>
      <left style="thin"/>
      <right style="medium">
        <color theme="0" tint="-0.3499799966812134"/>
      </right>
      <top/>
      <bottom style="thin"/>
    </border>
    <border>
      <left style="medium">
        <color theme="0" tint="-0.3499799966812134"/>
      </left>
      <right style="medium">
        <color theme="0" tint="-0.3499799966812134"/>
      </right>
      <top/>
      <bottom style="thin"/>
    </border>
    <border>
      <left style="medium">
        <color theme="0" tint="-0.3499799966812134"/>
      </left>
      <right>
        <color indexed="63"/>
      </right>
      <top/>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4" fontId="3" fillId="0" borderId="0">
      <alignment/>
      <protection locked="0"/>
    </xf>
    <xf numFmtId="180" fontId="3" fillId="0" borderId="0">
      <alignment/>
      <protection locked="0"/>
    </xf>
    <xf numFmtId="184" fontId="3" fillId="0" borderId="0">
      <alignment/>
      <protection locked="0"/>
    </xf>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179" fontId="0" fillId="0" borderId="0" applyFont="0" applyFill="0" applyBorder="0" applyAlignment="0" applyProtection="0"/>
    <xf numFmtId="181" fontId="3" fillId="0" borderId="0">
      <alignment/>
      <protection locked="0"/>
    </xf>
    <xf numFmtId="183" fontId="4" fillId="0" borderId="0">
      <alignment/>
      <protection locked="0"/>
    </xf>
    <xf numFmtId="183" fontId="4" fillId="0" borderId="0">
      <alignment/>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38" fillId="0" borderId="0">
      <alignment/>
      <protection/>
    </xf>
    <xf numFmtId="0" fontId="0" fillId="0" borderId="0">
      <alignment/>
      <protection/>
    </xf>
    <xf numFmtId="0" fontId="0" fillId="32" borderId="5" applyNumberFormat="0" applyFont="0" applyAlignment="0" applyProtection="0"/>
    <xf numFmtId="182" fontId="3" fillId="0" borderId="0">
      <alignment/>
      <protection locked="0"/>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183" fontId="3" fillId="0" borderId="9">
      <alignment/>
      <protection locked="0"/>
    </xf>
  </cellStyleXfs>
  <cellXfs count="224">
    <xf numFmtId="0" fontId="0" fillId="0" borderId="0" xfId="0" applyAlignment="1">
      <alignment/>
    </xf>
    <xf numFmtId="0" fontId="5" fillId="33" borderId="0" xfId="67" applyFont="1" applyFill="1" applyAlignment="1" applyProtection="1">
      <alignment horizontal="left" vertical="center" wrapText="1"/>
      <protection/>
    </xf>
    <xf numFmtId="0" fontId="5" fillId="34" borderId="0" xfId="67" applyFont="1" applyFill="1" applyAlignment="1" applyProtection="1">
      <alignment horizontal="left" vertical="center" wrapText="1"/>
      <protection/>
    </xf>
    <xf numFmtId="0" fontId="5" fillId="33" borderId="0" xfId="67" applyFont="1" applyFill="1" applyBorder="1" applyAlignment="1" applyProtection="1">
      <alignment horizontal="left" vertical="center" wrapText="1"/>
      <protection/>
    </xf>
    <xf numFmtId="0" fontId="5" fillId="33" borderId="0" xfId="67" applyFont="1" applyFill="1" applyBorder="1" applyAlignment="1" applyProtection="1">
      <alignment horizontal="center" vertical="center" wrapText="1"/>
      <protection/>
    </xf>
    <xf numFmtId="0" fontId="6" fillId="35" borderId="0" xfId="67" applyFont="1" applyFill="1" applyAlignment="1" applyProtection="1">
      <alignment horizontal="left" vertical="center" wrapText="1"/>
      <protection/>
    </xf>
    <xf numFmtId="0" fontId="6" fillId="35" borderId="0" xfId="67" applyFont="1" applyFill="1" applyBorder="1" applyAlignment="1" applyProtection="1">
      <alignment horizontal="center" vertical="center" wrapText="1"/>
      <protection/>
    </xf>
    <xf numFmtId="0" fontId="5" fillId="0" borderId="0" xfId="67" applyFont="1" applyFill="1" applyAlignment="1" applyProtection="1">
      <alignment horizontal="left" vertical="center" wrapText="1"/>
      <protection/>
    </xf>
    <xf numFmtId="0" fontId="6" fillId="35" borderId="0" xfId="67" applyFont="1" applyFill="1" applyAlignment="1" applyProtection="1">
      <alignment horizontal="center" vertical="center" wrapText="1"/>
      <protection/>
    </xf>
    <xf numFmtId="0" fontId="5" fillId="0" borderId="0" xfId="73" applyNumberFormat="1" applyFont="1" applyFill="1" applyAlignment="1" applyProtection="1">
      <alignment horizontal="center" vertical="center" wrapText="1"/>
      <protection/>
    </xf>
    <xf numFmtId="0" fontId="5" fillId="35" borderId="0" xfId="67" applyNumberFormat="1" applyFont="1" applyFill="1" applyBorder="1" applyAlignment="1" applyProtection="1">
      <alignment horizontal="center" vertical="center" wrapText="1"/>
      <protection/>
    </xf>
    <xf numFmtId="14" fontId="6" fillId="35" borderId="0" xfId="67" applyNumberFormat="1" applyFont="1" applyFill="1" applyBorder="1" applyAlignment="1" applyProtection="1">
      <alignment horizontal="center" vertical="center" wrapText="1"/>
      <protection/>
    </xf>
    <xf numFmtId="0" fontId="5" fillId="35" borderId="0" xfId="67" applyFont="1" applyFill="1" applyBorder="1" applyAlignment="1" applyProtection="1">
      <alignment horizontal="center" vertical="center" wrapText="1"/>
      <protection/>
    </xf>
    <xf numFmtId="0" fontId="5" fillId="35" borderId="0" xfId="67" applyFont="1" applyFill="1" applyAlignment="1" applyProtection="1">
      <alignment horizontal="left" vertical="center" wrapText="1"/>
      <protection/>
    </xf>
    <xf numFmtId="0" fontId="5" fillId="0" borderId="0" xfId="67" applyFont="1" applyBorder="1" applyAlignment="1" applyProtection="1">
      <alignment horizontal="center" vertical="center"/>
      <protection/>
    </xf>
    <xf numFmtId="0" fontId="5" fillId="0" borderId="0" xfId="67" applyFont="1" applyBorder="1" applyProtection="1">
      <alignment/>
      <protection/>
    </xf>
    <xf numFmtId="0" fontId="5" fillId="0" borderId="10" xfId="67" applyFont="1" applyBorder="1" applyProtection="1">
      <alignment/>
      <protection/>
    </xf>
    <xf numFmtId="0" fontId="5" fillId="0" borderId="11" xfId="67" applyFont="1" applyBorder="1" applyProtection="1">
      <alignment/>
      <protection/>
    </xf>
    <xf numFmtId="0" fontId="5" fillId="0" borderId="12" xfId="67" applyFont="1" applyBorder="1" applyProtection="1">
      <alignment/>
      <protection/>
    </xf>
    <xf numFmtId="3" fontId="5" fillId="35" borderId="0" xfId="61" applyNumberFormat="1" applyFont="1" applyFill="1" applyBorder="1" applyAlignment="1" applyProtection="1">
      <alignment horizontal="center" vertical="center" wrapText="1"/>
      <protection/>
    </xf>
    <xf numFmtId="3" fontId="5" fillId="35" borderId="0" xfId="73" applyNumberFormat="1" applyFont="1" applyFill="1" applyBorder="1" applyAlignment="1" applyProtection="1">
      <alignment horizontal="center" vertical="center" wrapText="1"/>
      <protection/>
    </xf>
    <xf numFmtId="9" fontId="5" fillId="35" borderId="0" xfId="73" applyNumberFormat="1" applyFont="1" applyFill="1" applyBorder="1" applyAlignment="1" applyProtection="1">
      <alignment horizontal="center" vertical="center" wrapText="1"/>
      <protection/>
    </xf>
    <xf numFmtId="0" fontId="5" fillId="35" borderId="0" xfId="67" applyFont="1" applyFill="1" applyBorder="1" applyProtection="1">
      <alignment/>
      <protection/>
    </xf>
    <xf numFmtId="0" fontId="5" fillId="35" borderId="0" xfId="67" applyNumberFormat="1" applyFont="1" applyFill="1" applyBorder="1" applyAlignment="1" applyProtection="1">
      <alignment horizontal="justify" vertical="center" wrapText="1"/>
      <protection/>
    </xf>
    <xf numFmtId="0" fontId="54" fillId="35" borderId="13" xfId="67" applyFont="1" applyFill="1" applyBorder="1" applyProtection="1">
      <alignment/>
      <protection locked="0"/>
    </xf>
    <xf numFmtId="0" fontId="10" fillId="35" borderId="13" xfId="67" applyFont="1" applyFill="1" applyBorder="1">
      <alignment/>
      <protection/>
    </xf>
    <xf numFmtId="0" fontId="10" fillId="35" borderId="0" xfId="67" applyFont="1" applyFill="1" applyBorder="1">
      <alignment/>
      <protection/>
    </xf>
    <xf numFmtId="0" fontId="55" fillId="36" borderId="14" xfId="67" applyFont="1" applyFill="1" applyBorder="1" applyAlignment="1">
      <alignment horizontal="center" vertical="center" wrapText="1"/>
      <protection/>
    </xf>
    <xf numFmtId="0" fontId="55" fillId="36" borderId="14" xfId="67" applyFont="1" applyFill="1" applyBorder="1" applyAlignment="1">
      <alignment horizontal="center"/>
      <protection/>
    </xf>
    <xf numFmtId="0" fontId="0" fillId="0" borderId="0" xfId="67">
      <alignment/>
      <protection/>
    </xf>
    <xf numFmtId="0" fontId="55" fillId="0" borderId="0" xfId="67" applyFont="1" applyFill="1" applyAlignment="1">
      <alignment horizontal="center" vertical="center" wrapText="1"/>
      <protection/>
    </xf>
    <xf numFmtId="0" fontId="55" fillId="0" borderId="0" xfId="68" applyFont="1" applyAlignment="1">
      <alignment horizontal="left" vertical="center" wrapText="1"/>
      <protection/>
    </xf>
    <xf numFmtId="0" fontId="0" fillId="34" borderId="0" xfId="67" applyFill="1" applyAlignment="1" applyProtection="1">
      <alignment horizontal="center" vertical="center" wrapText="1"/>
      <protection/>
    </xf>
    <xf numFmtId="0" fontId="0" fillId="34" borderId="0" xfId="67" applyFont="1" applyFill="1" applyAlignment="1" applyProtection="1">
      <alignment horizontal="left" vertical="center" wrapText="1"/>
      <protection/>
    </xf>
    <xf numFmtId="0" fontId="0" fillId="37" borderId="15" xfId="67" applyFont="1" applyFill="1" applyBorder="1" applyAlignment="1">
      <alignment vertical="center"/>
      <protection/>
    </xf>
    <xf numFmtId="0" fontId="32" fillId="37" borderId="14" xfId="67" applyFont="1" applyFill="1" applyBorder="1" applyAlignment="1" applyProtection="1">
      <alignment vertical="center" wrapText="1"/>
      <protection/>
    </xf>
    <xf numFmtId="0" fontId="0" fillId="38" borderId="0" xfId="67" applyFill="1" applyAlignment="1">
      <alignment horizontal="center"/>
      <protection/>
    </xf>
    <xf numFmtId="0" fontId="0" fillId="38" borderId="0" xfId="67" applyFill="1">
      <alignment/>
      <protection/>
    </xf>
    <xf numFmtId="0" fontId="0" fillId="0" borderId="0" xfId="67" applyFont="1" applyFill="1" applyAlignment="1">
      <alignment horizontal="left" vertical="center"/>
      <protection/>
    </xf>
    <xf numFmtId="0" fontId="38" fillId="0" borderId="0" xfId="68" applyAlignment="1">
      <alignment horizontal="left"/>
      <protection/>
    </xf>
    <xf numFmtId="0" fontId="0" fillId="0" borderId="0" xfId="67" applyFill="1">
      <alignment/>
      <protection/>
    </xf>
    <xf numFmtId="0" fontId="32" fillId="0" borderId="0" xfId="67" applyFont="1" applyFill="1" applyBorder="1" applyAlignment="1">
      <alignment/>
      <protection/>
    </xf>
    <xf numFmtId="0" fontId="0" fillId="38" borderId="15" xfId="67" applyFont="1" applyFill="1" applyBorder="1" applyAlignment="1">
      <alignment vertical="center"/>
      <protection/>
    </xf>
    <xf numFmtId="0" fontId="32" fillId="38" borderId="14" xfId="67" applyFont="1" applyFill="1" applyBorder="1" applyAlignment="1" applyProtection="1">
      <alignment vertical="center" wrapText="1"/>
      <protection/>
    </xf>
    <xf numFmtId="0" fontId="0" fillId="34" borderId="0" xfId="67" applyFont="1" applyFill="1" applyAlignment="1" applyProtection="1">
      <alignment horizontal="right" vertical="center" wrapText="1"/>
      <protection/>
    </xf>
    <xf numFmtId="0" fontId="0" fillId="39" borderId="0" xfId="67" applyFill="1" applyAlignment="1">
      <alignment horizontal="center"/>
      <protection/>
    </xf>
    <xf numFmtId="0" fontId="0" fillId="39" borderId="0" xfId="67" applyFill="1">
      <alignment/>
      <protection/>
    </xf>
    <xf numFmtId="0" fontId="0" fillId="34" borderId="0" xfId="67" applyFill="1" applyAlignment="1">
      <alignment horizontal="center"/>
      <protection/>
    </xf>
    <xf numFmtId="0" fontId="0" fillId="34" borderId="0" xfId="67" applyFill="1">
      <alignment/>
      <protection/>
    </xf>
    <xf numFmtId="0" fontId="32" fillId="0" borderId="0" xfId="67" applyFont="1" applyFill="1">
      <alignment/>
      <protection/>
    </xf>
    <xf numFmtId="0" fontId="38" fillId="0" borderId="0" xfId="68" applyAlignment="1">
      <alignment/>
      <protection/>
    </xf>
    <xf numFmtId="3" fontId="32" fillId="38" borderId="14" xfId="67" applyNumberFormat="1" applyFont="1" applyFill="1" applyBorder="1" applyAlignment="1" applyProtection="1">
      <alignment vertical="center" wrapText="1"/>
      <protection/>
    </xf>
    <xf numFmtId="0" fontId="0" fillId="33" borderId="0" xfId="67" applyFont="1" applyFill="1" applyAlignment="1" applyProtection="1">
      <alignment horizontal="right" vertical="center" wrapText="1"/>
      <protection/>
    </xf>
    <xf numFmtId="0" fontId="0" fillId="33" borderId="0" xfId="67" applyFont="1" applyFill="1" applyAlignment="1" applyProtection="1">
      <alignment horizontal="left" vertical="center" wrapText="1"/>
      <protection/>
    </xf>
    <xf numFmtId="0" fontId="32" fillId="38" borderId="14" xfId="67" applyFont="1" applyFill="1" applyBorder="1" applyAlignment="1">
      <alignment horizontal="left" vertical="center" wrapText="1"/>
      <protection/>
    </xf>
    <xf numFmtId="0" fontId="32" fillId="38" borderId="14" xfId="67" applyFont="1" applyFill="1" applyBorder="1" applyAlignment="1">
      <alignment vertical="center" wrapText="1"/>
      <protection/>
    </xf>
    <xf numFmtId="0" fontId="32" fillId="37" borderId="15" xfId="67" applyFont="1" applyFill="1" applyBorder="1" applyAlignment="1">
      <alignment vertical="center" wrapText="1"/>
      <protection/>
    </xf>
    <xf numFmtId="0" fontId="32" fillId="38" borderId="15" xfId="67" applyFont="1" applyFill="1" applyBorder="1" applyAlignment="1">
      <alignment vertical="center"/>
      <protection/>
    </xf>
    <xf numFmtId="0" fontId="32" fillId="37" borderId="15" xfId="67" applyFont="1" applyFill="1" applyBorder="1" applyAlignment="1">
      <alignment vertical="center"/>
      <protection/>
    </xf>
    <xf numFmtId="0" fontId="32" fillId="37" borderId="14" xfId="67" applyFont="1" applyFill="1" applyBorder="1" applyAlignment="1">
      <alignment vertical="center" wrapText="1"/>
      <protection/>
    </xf>
    <xf numFmtId="0" fontId="32" fillId="0" borderId="14" xfId="67" applyFont="1" applyFill="1" applyBorder="1" applyAlignment="1" applyProtection="1">
      <alignment vertical="center" wrapText="1"/>
      <protection/>
    </xf>
    <xf numFmtId="0" fontId="32" fillId="34" borderId="14" xfId="67" applyFont="1" applyFill="1" applyBorder="1" applyAlignment="1">
      <alignment vertical="center"/>
      <protection/>
    </xf>
    <xf numFmtId="0" fontId="32" fillId="34" borderId="14" xfId="67" applyFont="1" applyFill="1" applyBorder="1" applyAlignment="1">
      <alignment vertical="center" wrapText="1"/>
      <protection/>
    </xf>
    <xf numFmtId="3" fontId="6" fillId="34" borderId="16" xfId="67" applyNumberFormat="1" applyFont="1" applyFill="1" applyBorder="1" applyAlignment="1" applyProtection="1">
      <alignment horizontal="center" vertical="center" wrapText="1"/>
      <protection/>
    </xf>
    <xf numFmtId="0" fontId="6" fillId="34" borderId="17" xfId="67" applyFont="1" applyFill="1" applyBorder="1" applyAlignment="1" applyProtection="1">
      <alignment horizontal="center" vertical="center" wrapText="1"/>
      <protection/>
    </xf>
    <xf numFmtId="0" fontId="56" fillId="33" borderId="0" xfId="67" applyFont="1" applyFill="1" applyAlignment="1" applyProtection="1">
      <alignment horizontal="left" vertical="center" wrapText="1"/>
      <protection/>
    </xf>
    <xf numFmtId="1" fontId="8" fillId="35" borderId="18" xfId="67" applyNumberFormat="1" applyFont="1" applyFill="1" applyBorder="1" applyAlignment="1" applyProtection="1">
      <alignment horizontal="center" vertical="center" wrapText="1"/>
      <protection/>
    </xf>
    <xf numFmtId="0" fontId="5" fillId="35" borderId="19" xfId="67" applyFont="1" applyFill="1" applyBorder="1" applyAlignment="1" applyProtection="1">
      <alignment horizontal="center" vertical="center" wrapText="1"/>
      <protection/>
    </xf>
    <xf numFmtId="0" fontId="5" fillId="35" borderId="20" xfId="67" applyFont="1" applyFill="1" applyBorder="1" applyAlignment="1" applyProtection="1">
      <alignment horizontal="center" vertical="center" wrapText="1"/>
      <protection/>
    </xf>
    <xf numFmtId="0" fontId="5" fillId="35" borderId="18" xfId="67" applyFont="1" applyFill="1" applyBorder="1" applyAlignment="1" applyProtection="1">
      <alignment horizontal="center" vertical="center" wrapText="1"/>
      <protection/>
    </xf>
    <xf numFmtId="0" fontId="6" fillId="35" borderId="21" xfId="67" applyFont="1" applyFill="1" applyBorder="1" applyAlignment="1" applyProtection="1">
      <alignment horizontal="center" vertical="center" wrapText="1"/>
      <protection/>
    </xf>
    <xf numFmtId="0" fontId="6" fillId="34" borderId="16" xfId="67" applyFont="1" applyFill="1" applyBorder="1" applyAlignment="1" applyProtection="1">
      <alignment horizontal="center" vertical="center" wrapText="1"/>
      <protection/>
    </xf>
    <xf numFmtId="0" fontId="5" fillId="35" borderId="22" xfId="67" applyFont="1" applyFill="1" applyBorder="1" applyAlignment="1" applyProtection="1">
      <alignment horizontal="center" vertical="center" wrapText="1"/>
      <protection/>
    </xf>
    <xf numFmtId="0" fontId="5" fillId="35" borderId="19" xfId="67" applyFont="1" applyFill="1" applyBorder="1" applyAlignment="1" applyProtection="1">
      <alignment horizontal="center" vertical="center" wrapText="1"/>
      <protection/>
    </xf>
    <xf numFmtId="9" fontId="5" fillId="35" borderId="23" xfId="73" applyNumberFormat="1" applyFont="1" applyFill="1" applyBorder="1" applyAlignment="1" applyProtection="1">
      <alignment horizontal="center" vertical="center" wrapText="1"/>
      <protection/>
    </xf>
    <xf numFmtId="0" fontId="5" fillId="35" borderId="18" xfId="62" applyNumberFormat="1" applyFont="1" applyFill="1" applyBorder="1" applyAlignment="1" applyProtection="1">
      <alignment horizontal="center" vertical="center" wrapText="1"/>
      <protection/>
    </xf>
    <xf numFmtId="9" fontId="5" fillId="35" borderId="24" xfId="72" applyNumberFormat="1" applyFont="1" applyFill="1" applyBorder="1" applyAlignment="1" applyProtection="1">
      <alignment horizontal="center" vertical="center" wrapText="1"/>
      <protection/>
    </xf>
    <xf numFmtId="0" fontId="5" fillId="35" borderId="20" xfId="67" applyFont="1" applyFill="1" applyBorder="1" applyAlignment="1" applyProtection="1">
      <alignment horizontal="center" vertical="center" wrapText="1"/>
      <protection/>
    </xf>
    <xf numFmtId="1" fontId="6" fillId="35" borderId="21" xfId="67" applyNumberFormat="1" applyFont="1" applyFill="1" applyBorder="1" applyAlignment="1" applyProtection="1">
      <alignment horizontal="center" vertical="center" wrapText="1"/>
      <protection/>
    </xf>
    <xf numFmtId="0" fontId="54" fillId="35" borderId="13" xfId="67" applyFont="1" applyFill="1" applyBorder="1" applyAlignment="1" applyProtection="1">
      <alignment horizontal="left" wrapText="1"/>
      <protection locked="0"/>
    </xf>
    <xf numFmtId="0" fontId="6" fillId="34" borderId="25" xfId="67" applyFont="1" applyFill="1" applyBorder="1" applyAlignment="1" applyProtection="1">
      <alignment horizontal="center" vertical="center" wrapText="1"/>
      <protection/>
    </xf>
    <xf numFmtId="0" fontId="6" fillId="34" borderId="26" xfId="67" applyFont="1" applyFill="1" applyBorder="1" applyAlignment="1" applyProtection="1">
      <alignment horizontal="center" vertical="center" wrapText="1"/>
      <protection/>
    </xf>
    <xf numFmtId="0" fontId="6" fillId="34" borderId="17" xfId="67" applyFont="1" applyFill="1" applyBorder="1" applyAlignment="1" applyProtection="1">
      <alignment horizontal="center" vertical="center" wrapText="1"/>
      <protection/>
    </xf>
    <xf numFmtId="0" fontId="5" fillId="35" borderId="25" xfId="67" applyFont="1" applyFill="1" applyBorder="1" applyAlignment="1" applyProtection="1">
      <alignment horizontal="left" vertical="top" wrapText="1"/>
      <protection/>
    </xf>
    <xf numFmtId="0" fontId="5" fillId="35" borderId="26" xfId="67" applyFont="1" applyFill="1" applyBorder="1" applyAlignment="1" applyProtection="1">
      <alignment horizontal="left" vertical="top" wrapText="1"/>
      <protection/>
    </xf>
    <xf numFmtId="0" fontId="5" fillId="35" borderId="17" xfId="67" applyFont="1" applyFill="1" applyBorder="1" applyAlignment="1" applyProtection="1">
      <alignment horizontal="left" vertical="top" wrapText="1"/>
      <protection/>
    </xf>
    <xf numFmtId="0" fontId="10" fillId="35" borderId="0" xfId="67" applyFont="1" applyFill="1" applyAlignment="1">
      <alignment horizontal="left"/>
      <protection/>
    </xf>
    <xf numFmtId="0" fontId="6" fillId="35" borderId="14" xfId="67" applyFont="1" applyFill="1" applyBorder="1" applyAlignment="1" applyProtection="1">
      <alignment horizontal="center" vertical="center" wrapText="1"/>
      <protection/>
    </xf>
    <xf numFmtId="0" fontId="9" fillId="40" borderId="14" xfId="67" applyFont="1" applyFill="1" applyBorder="1" applyAlignment="1">
      <alignment horizontal="center" vertical="center" wrapText="1"/>
      <protection/>
    </xf>
    <xf numFmtId="0" fontId="5" fillId="0" borderId="14" xfId="67" applyFont="1" applyBorder="1" applyAlignment="1">
      <alignment horizontal="center" vertical="center" wrapText="1"/>
      <protection/>
    </xf>
    <xf numFmtId="0" fontId="57" fillId="41" borderId="14" xfId="67" applyFont="1" applyFill="1" applyBorder="1" applyAlignment="1">
      <alignment horizontal="center" vertical="center" wrapText="1"/>
      <protection/>
    </xf>
    <xf numFmtId="0" fontId="57" fillId="42" borderId="14" xfId="67" applyFont="1" applyFill="1" applyBorder="1" applyAlignment="1">
      <alignment horizontal="center" vertical="center" wrapText="1"/>
      <protection/>
    </xf>
    <xf numFmtId="9" fontId="5" fillId="0" borderId="14" xfId="67" applyNumberFormat="1" applyFont="1" applyBorder="1" applyAlignment="1">
      <alignment horizontal="center" vertical="center" wrapText="1"/>
      <protection/>
    </xf>
    <xf numFmtId="0" fontId="5" fillId="35" borderId="27" xfId="67" applyFont="1" applyFill="1" applyBorder="1" applyAlignment="1" applyProtection="1">
      <alignment horizontal="center" vertical="center" wrapText="1"/>
      <protection/>
    </xf>
    <xf numFmtId="0" fontId="5" fillId="35" borderId="19" xfId="67" applyFont="1" applyFill="1" applyBorder="1" applyAlignment="1" applyProtection="1">
      <alignment horizontal="center" vertical="center" wrapText="1"/>
      <protection/>
    </xf>
    <xf numFmtId="0" fontId="6" fillId="34" borderId="28" xfId="67" applyNumberFormat="1" applyFont="1" applyFill="1" applyBorder="1" applyAlignment="1" applyProtection="1">
      <alignment horizontal="center" vertical="center" wrapText="1"/>
      <protection/>
    </xf>
    <xf numFmtId="0" fontId="6" fillId="34" borderId="19" xfId="67" applyNumberFormat="1" applyFont="1" applyFill="1" applyBorder="1" applyAlignment="1" applyProtection="1">
      <alignment horizontal="center" vertical="center" wrapText="1"/>
      <protection/>
    </xf>
    <xf numFmtId="0" fontId="6" fillId="35" borderId="29" xfId="67" applyFont="1" applyFill="1" applyBorder="1" applyAlignment="1" applyProtection="1">
      <alignment horizontal="center" vertical="center" wrapText="1"/>
      <protection/>
    </xf>
    <xf numFmtId="0" fontId="6" fillId="35" borderId="30" xfId="67" applyFont="1" applyFill="1" applyBorder="1" applyAlignment="1" applyProtection="1">
      <alignment horizontal="center" vertical="center" wrapText="1"/>
      <protection/>
    </xf>
    <xf numFmtId="1" fontId="5" fillId="0" borderId="31" xfId="74" applyNumberFormat="1" applyFont="1" applyFill="1" applyBorder="1" applyAlignment="1" applyProtection="1">
      <alignment horizontal="center" vertical="center" wrapText="1"/>
      <protection locked="0"/>
    </xf>
    <xf numFmtId="1" fontId="5" fillId="0" borderId="32" xfId="74" applyNumberFormat="1" applyFont="1" applyFill="1" applyBorder="1" applyAlignment="1" applyProtection="1">
      <alignment horizontal="center" vertical="center" wrapText="1"/>
      <protection locked="0"/>
    </xf>
    <xf numFmtId="1" fontId="5" fillId="0" borderId="33" xfId="74" applyNumberFormat="1" applyFont="1" applyFill="1" applyBorder="1" applyAlignment="1" applyProtection="1">
      <alignment horizontal="center" vertical="center" wrapText="1"/>
      <protection locked="0"/>
    </xf>
    <xf numFmtId="1" fontId="5" fillId="0" borderId="34" xfId="74" applyNumberFormat="1" applyFont="1" applyFill="1" applyBorder="1" applyAlignment="1" applyProtection="1">
      <alignment horizontal="center" vertical="center" wrapText="1"/>
      <protection locked="0"/>
    </xf>
    <xf numFmtId="1" fontId="5" fillId="0" borderId="33" xfId="74" applyNumberFormat="1" applyFont="1" applyFill="1" applyBorder="1" applyAlignment="1" applyProtection="1">
      <alignment horizontal="center" vertical="center" wrapText="1"/>
      <protection/>
    </xf>
    <xf numFmtId="1" fontId="5" fillId="0" borderId="32" xfId="74" applyNumberFormat="1" applyFont="1" applyFill="1" applyBorder="1" applyAlignment="1" applyProtection="1">
      <alignment horizontal="center" vertical="center" wrapText="1"/>
      <protection/>
    </xf>
    <xf numFmtId="1" fontId="5" fillId="0" borderId="34" xfId="74" applyNumberFormat="1" applyFont="1" applyFill="1" applyBorder="1" applyAlignment="1" applyProtection="1">
      <alignment horizontal="center" vertical="center" wrapText="1"/>
      <protection/>
    </xf>
    <xf numFmtId="0" fontId="6" fillId="34" borderId="35" xfId="67" applyFont="1" applyFill="1" applyBorder="1" applyAlignment="1" applyProtection="1">
      <alignment horizontal="center" vertical="center" wrapText="1"/>
      <protection/>
    </xf>
    <xf numFmtId="0" fontId="6" fillId="34" borderId="36" xfId="67" applyFont="1" applyFill="1" applyBorder="1" applyAlignment="1" applyProtection="1">
      <alignment horizontal="center" vertical="center" wrapText="1"/>
      <protection/>
    </xf>
    <xf numFmtId="0" fontId="58" fillId="43" borderId="25" xfId="67" applyNumberFormat="1" applyFont="1" applyFill="1" applyBorder="1" applyAlignment="1" applyProtection="1">
      <alignment horizontal="center" vertical="center" wrapText="1"/>
      <protection/>
    </xf>
    <xf numFmtId="0" fontId="58" fillId="43" borderId="26" xfId="67" applyNumberFormat="1" applyFont="1" applyFill="1" applyBorder="1" applyAlignment="1" applyProtection="1">
      <alignment horizontal="center" vertical="center" wrapText="1"/>
      <protection/>
    </xf>
    <xf numFmtId="0" fontId="58" fillId="43" borderId="17" xfId="67" applyNumberFormat="1" applyFont="1" applyFill="1" applyBorder="1" applyAlignment="1" applyProtection="1">
      <alignment horizontal="center" vertical="center" wrapText="1"/>
      <protection/>
    </xf>
    <xf numFmtId="0" fontId="5" fillId="35" borderId="37" xfId="67" applyFont="1" applyFill="1" applyBorder="1" applyAlignment="1" applyProtection="1">
      <alignment horizontal="center" vertical="center" wrapText="1"/>
      <protection/>
    </xf>
    <xf numFmtId="0" fontId="5" fillId="35" borderId="20" xfId="67" applyFont="1" applyFill="1" applyBorder="1" applyAlignment="1" applyProtection="1">
      <alignment horizontal="center" vertical="center" wrapText="1"/>
      <protection/>
    </xf>
    <xf numFmtId="0" fontId="6" fillId="34" borderId="38" xfId="67" applyFont="1" applyFill="1" applyBorder="1" applyAlignment="1" applyProtection="1">
      <alignment horizontal="center" vertical="center" wrapText="1"/>
      <protection/>
    </xf>
    <xf numFmtId="9" fontId="5" fillId="0" borderId="33" xfId="74" applyFont="1" applyFill="1" applyBorder="1" applyAlignment="1" applyProtection="1">
      <alignment horizontal="center" vertical="center" wrapText="1"/>
      <protection locked="0"/>
    </xf>
    <xf numFmtId="9" fontId="5" fillId="0" borderId="32" xfId="74" applyFont="1" applyBorder="1" applyAlignment="1" applyProtection="1">
      <alignment/>
      <protection locked="0"/>
    </xf>
    <xf numFmtId="9" fontId="5" fillId="0" borderId="39" xfId="74" applyFont="1" applyBorder="1" applyAlignment="1" applyProtection="1">
      <alignment/>
      <protection locked="0"/>
    </xf>
    <xf numFmtId="0" fontId="7" fillId="33" borderId="25" xfId="67" applyFont="1" applyFill="1" applyBorder="1" applyAlignment="1" applyProtection="1">
      <alignment horizontal="left" vertical="center" wrapText="1"/>
      <protection locked="0"/>
    </xf>
    <xf numFmtId="0" fontId="7" fillId="33" borderId="26" xfId="67" applyFont="1" applyFill="1" applyBorder="1" applyAlignment="1" applyProtection="1">
      <alignment horizontal="left" vertical="center" wrapText="1"/>
      <protection locked="0"/>
    </xf>
    <xf numFmtId="0" fontId="7" fillId="33" borderId="21" xfId="67" applyFont="1" applyFill="1" applyBorder="1" applyAlignment="1" applyProtection="1">
      <alignment horizontal="left" vertical="center" wrapText="1"/>
      <protection locked="0"/>
    </xf>
    <xf numFmtId="0" fontId="5" fillId="33" borderId="38" xfId="67" applyFont="1" applyFill="1" applyBorder="1" applyAlignment="1" applyProtection="1">
      <alignment vertical="center" wrapText="1"/>
      <protection locked="0"/>
    </xf>
    <xf numFmtId="0" fontId="5" fillId="33" borderId="26" xfId="67" applyFont="1" applyFill="1" applyBorder="1" applyAlignment="1" applyProtection="1">
      <alignment vertical="center" wrapText="1"/>
      <protection locked="0"/>
    </xf>
    <xf numFmtId="0" fontId="5" fillId="33" borderId="21" xfId="67" applyFont="1" applyFill="1" applyBorder="1" applyAlignment="1" applyProtection="1">
      <alignment vertical="center" wrapText="1"/>
      <protection locked="0"/>
    </xf>
    <xf numFmtId="0" fontId="5" fillId="0" borderId="38" xfId="67" applyFont="1" applyFill="1" applyBorder="1" applyAlignment="1" applyProtection="1">
      <alignment horizontal="center" vertical="center" wrapText="1"/>
      <protection locked="0"/>
    </xf>
    <xf numFmtId="0" fontId="5" fillId="0" borderId="26" xfId="67" applyFont="1" applyFill="1" applyBorder="1" applyAlignment="1" applyProtection="1">
      <alignment horizontal="center" vertical="center" wrapText="1"/>
      <protection locked="0"/>
    </xf>
    <xf numFmtId="0" fontId="5" fillId="0" borderId="17" xfId="67" applyFont="1" applyFill="1" applyBorder="1" applyAlignment="1" applyProtection="1">
      <alignment horizontal="center" vertical="center" wrapText="1"/>
      <protection locked="0"/>
    </xf>
    <xf numFmtId="0" fontId="6" fillId="34" borderId="40" xfId="67" applyFont="1" applyFill="1" applyBorder="1" applyAlignment="1" applyProtection="1">
      <alignment horizontal="center" vertical="center" wrapText="1"/>
      <protection/>
    </xf>
    <xf numFmtId="0" fontId="6" fillId="34" borderId="41" xfId="67" applyFont="1" applyFill="1" applyBorder="1" applyAlignment="1" applyProtection="1">
      <alignment horizontal="center" vertical="center" wrapText="1"/>
      <protection/>
    </xf>
    <xf numFmtId="0" fontId="6" fillId="34" borderId="42" xfId="67" applyFont="1" applyFill="1" applyBorder="1" applyAlignment="1" applyProtection="1">
      <alignment horizontal="center" vertical="center" wrapText="1"/>
      <protection/>
    </xf>
    <xf numFmtId="0" fontId="6" fillId="34" borderId="27" xfId="67" applyFont="1" applyFill="1" applyBorder="1" applyAlignment="1" applyProtection="1">
      <alignment horizontal="center" vertical="center" wrapText="1"/>
      <protection/>
    </xf>
    <xf numFmtId="0" fontId="6" fillId="34" borderId="43" xfId="67" applyFont="1" applyFill="1" applyBorder="1" applyAlignment="1" applyProtection="1">
      <alignment horizontal="center" vertical="center" wrapText="1"/>
      <protection/>
    </xf>
    <xf numFmtId="0" fontId="6" fillId="34" borderId="14" xfId="67" applyFont="1" applyFill="1" applyBorder="1" applyAlignment="1" applyProtection="1">
      <alignment horizontal="center" vertical="center" wrapText="1"/>
      <protection/>
    </xf>
    <xf numFmtId="0" fontId="6" fillId="34" borderId="44" xfId="67" applyNumberFormat="1" applyFont="1" applyFill="1" applyBorder="1" applyAlignment="1" applyProtection="1">
      <alignment horizontal="center" vertical="center" wrapText="1"/>
      <protection/>
    </xf>
    <xf numFmtId="0" fontId="6" fillId="34" borderId="45" xfId="67" applyNumberFormat="1" applyFont="1" applyFill="1" applyBorder="1" applyAlignment="1" applyProtection="1">
      <alignment horizontal="center" vertical="center" wrapText="1"/>
      <protection/>
    </xf>
    <xf numFmtId="0" fontId="6" fillId="34" borderId="22" xfId="67" applyNumberFormat="1" applyFont="1" applyFill="1" applyBorder="1" applyAlignment="1" applyProtection="1">
      <alignment horizontal="center" vertical="center" wrapText="1"/>
      <protection/>
    </xf>
    <xf numFmtId="0" fontId="6" fillId="34" borderId="40" xfId="67" applyFont="1" applyFill="1" applyBorder="1" applyAlignment="1" applyProtection="1">
      <alignment vertical="center" wrapText="1"/>
      <protection/>
    </xf>
    <xf numFmtId="0" fontId="6" fillId="34" borderId="42" xfId="67" applyFont="1" applyFill="1" applyBorder="1" applyAlignment="1" applyProtection="1">
      <alignment vertical="center" wrapText="1"/>
      <protection/>
    </xf>
    <xf numFmtId="0" fontId="5" fillId="33" borderId="41" xfId="67" applyFont="1" applyFill="1" applyBorder="1" applyAlignment="1" applyProtection="1">
      <alignment horizontal="center" vertical="center" wrapText="1"/>
      <protection/>
    </xf>
    <xf numFmtId="0" fontId="5" fillId="33" borderId="42" xfId="67" applyFont="1" applyFill="1" applyBorder="1" applyAlignment="1" applyProtection="1">
      <alignment horizontal="center" vertical="center" wrapText="1"/>
      <protection/>
    </xf>
    <xf numFmtId="0" fontId="6" fillId="34" borderId="24" xfId="67" applyFont="1" applyFill="1" applyBorder="1" applyAlignment="1" applyProtection="1">
      <alignment horizontal="center" vertical="center" wrapText="1"/>
      <protection/>
    </xf>
    <xf numFmtId="0" fontId="6" fillId="35" borderId="46" xfId="67" applyFont="1" applyFill="1" applyBorder="1" applyAlignment="1" applyProtection="1">
      <alignment horizontal="left" vertical="center" wrapText="1"/>
      <protection/>
    </xf>
    <xf numFmtId="0" fontId="6" fillId="35" borderId="0" xfId="67" applyFont="1" applyFill="1" applyBorder="1" applyAlignment="1" applyProtection="1">
      <alignment horizontal="left" vertical="center" wrapText="1"/>
      <protection/>
    </xf>
    <xf numFmtId="0" fontId="6" fillId="35" borderId="47" xfId="67" applyFont="1" applyFill="1" applyBorder="1" applyAlignment="1" applyProtection="1">
      <alignment horizontal="left" vertical="center" wrapText="1"/>
      <protection/>
    </xf>
    <xf numFmtId="0" fontId="6" fillId="35" borderId="11" xfId="67" applyFont="1" applyFill="1" applyBorder="1" applyAlignment="1" applyProtection="1">
      <alignment horizontal="left" vertical="center" wrapText="1"/>
      <protection/>
    </xf>
    <xf numFmtId="0" fontId="6" fillId="34" borderId="48" xfId="67" applyFont="1" applyFill="1" applyBorder="1" applyAlignment="1" applyProtection="1">
      <alignment vertical="center" wrapText="1"/>
      <protection/>
    </xf>
    <xf numFmtId="0" fontId="6" fillId="34" borderId="24" xfId="67" applyFont="1" applyFill="1" applyBorder="1" applyAlignment="1" applyProtection="1">
      <alignment vertical="center" wrapText="1"/>
      <protection/>
    </xf>
    <xf numFmtId="0" fontId="5" fillId="33" borderId="14" xfId="67" applyFont="1" applyFill="1" applyBorder="1" applyAlignment="1" applyProtection="1">
      <alignment horizontal="center" vertical="center" wrapText="1"/>
      <protection/>
    </xf>
    <xf numFmtId="0" fontId="5" fillId="33" borderId="24" xfId="67" applyFont="1" applyFill="1" applyBorder="1" applyAlignment="1" applyProtection="1">
      <alignment horizontal="center" vertical="center" wrapText="1"/>
      <protection/>
    </xf>
    <xf numFmtId="0" fontId="6" fillId="34" borderId="49" xfId="67" applyFont="1" applyFill="1" applyBorder="1" applyAlignment="1" applyProtection="1">
      <alignment vertical="center" wrapText="1"/>
      <protection/>
    </xf>
    <xf numFmtId="0" fontId="6" fillId="34" borderId="50" xfId="67" applyFont="1" applyFill="1" applyBorder="1" applyAlignment="1" applyProtection="1">
      <alignment vertical="center" wrapText="1"/>
      <protection/>
    </xf>
    <xf numFmtId="0" fontId="5" fillId="35" borderId="34" xfId="67" applyFont="1" applyFill="1" applyBorder="1" applyAlignment="1" applyProtection="1">
      <alignment horizontal="center" vertical="center" wrapText="1"/>
      <protection locked="0"/>
    </xf>
    <xf numFmtId="0" fontId="5" fillId="35" borderId="51" xfId="67" applyFont="1" applyFill="1" applyBorder="1" applyAlignment="1" applyProtection="1">
      <alignment horizontal="center" vertical="center" wrapText="1"/>
      <protection locked="0"/>
    </xf>
    <xf numFmtId="0" fontId="5" fillId="35" borderId="50" xfId="67" applyFont="1" applyFill="1" applyBorder="1" applyAlignment="1" applyProtection="1">
      <alignment horizontal="center" vertical="center" wrapText="1"/>
      <protection locked="0"/>
    </xf>
    <xf numFmtId="0" fontId="6" fillId="34" borderId="52" xfId="67" applyFont="1" applyFill="1" applyBorder="1" applyAlignment="1" applyProtection="1">
      <alignment horizontal="center" vertical="center" wrapText="1"/>
      <protection/>
    </xf>
    <xf numFmtId="0" fontId="5" fillId="35" borderId="33" xfId="67" applyFont="1" applyFill="1" applyBorder="1" applyAlignment="1" applyProtection="1">
      <alignment horizontal="left" vertical="center" wrapText="1"/>
      <protection/>
    </xf>
    <xf numFmtId="0" fontId="5" fillId="35" borderId="32" xfId="67" applyFont="1" applyFill="1" applyBorder="1" applyAlignment="1" applyProtection="1">
      <alignment horizontal="left" vertical="center" wrapText="1"/>
      <protection/>
    </xf>
    <xf numFmtId="0" fontId="5" fillId="35" borderId="39" xfId="67" applyFont="1" applyFill="1" applyBorder="1" applyAlignment="1" applyProtection="1">
      <alignment horizontal="left" vertical="center" wrapText="1"/>
      <protection/>
    </xf>
    <xf numFmtId="0" fontId="6" fillId="34" borderId="30" xfId="67" applyFont="1" applyFill="1" applyBorder="1" applyAlignment="1" applyProtection="1">
      <alignment horizontal="center" vertical="center" wrapText="1"/>
      <protection/>
    </xf>
    <xf numFmtId="0" fontId="6" fillId="34" borderId="23" xfId="67" applyFont="1" applyFill="1" applyBorder="1" applyAlignment="1" applyProtection="1">
      <alignment horizontal="center" vertical="center" wrapText="1"/>
      <protection/>
    </xf>
    <xf numFmtId="0" fontId="5" fillId="33" borderId="53" xfId="67" applyFont="1" applyFill="1" applyBorder="1" applyAlignment="1" applyProtection="1">
      <alignment horizontal="center" vertical="center" wrapText="1"/>
      <protection locked="0"/>
    </xf>
    <xf numFmtId="0" fontId="5" fillId="33" borderId="54" xfId="67" applyFont="1" applyFill="1" applyBorder="1" applyAlignment="1" applyProtection="1">
      <alignment horizontal="center" vertical="center" wrapText="1"/>
      <protection locked="0"/>
    </xf>
    <xf numFmtId="0" fontId="5" fillId="33" borderId="49" xfId="67" applyFont="1" applyFill="1" applyBorder="1" applyAlignment="1" applyProtection="1">
      <alignment horizontal="center" vertical="center" wrapText="1"/>
      <protection locked="0"/>
    </xf>
    <xf numFmtId="0" fontId="5" fillId="33" borderId="55" xfId="67" applyFont="1" applyFill="1" applyBorder="1" applyAlignment="1" applyProtection="1">
      <alignment horizontal="left" vertical="center" wrapText="1"/>
      <protection locked="0"/>
    </xf>
    <xf numFmtId="0" fontId="5" fillId="33" borderId="0" xfId="67" applyFont="1" applyFill="1" applyBorder="1" applyAlignment="1" applyProtection="1">
      <alignment horizontal="left" vertical="center" wrapText="1"/>
      <protection locked="0"/>
    </xf>
    <xf numFmtId="0" fontId="5" fillId="33" borderId="56" xfId="67" applyFont="1" applyFill="1" applyBorder="1" applyAlignment="1" applyProtection="1">
      <alignment horizontal="left" vertical="center" wrapText="1"/>
      <protection locked="0"/>
    </xf>
    <xf numFmtId="0" fontId="5" fillId="33" borderId="57" xfId="67" applyFont="1" applyFill="1" applyBorder="1" applyAlignment="1" applyProtection="1">
      <alignment horizontal="left" vertical="center" wrapText="1"/>
      <protection locked="0"/>
    </xf>
    <xf numFmtId="0" fontId="5" fillId="33" borderId="11" xfId="67" applyFont="1" applyFill="1" applyBorder="1" applyAlignment="1" applyProtection="1">
      <alignment horizontal="left" vertical="center" wrapText="1"/>
      <protection locked="0"/>
    </xf>
    <xf numFmtId="0" fontId="5" fillId="33" borderId="58" xfId="67" applyFont="1" applyFill="1" applyBorder="1" applyAlignment="1" applyProtection="1">
      <alignment horizontal="left" vertical="center" wrapText="1"/>
      <protection locked="0"/>
    </xf>
    <xf numFmtId="0" fontId="5" fillId="33" borderId="55" xfId="67" applyFont="1" applyFill="1" applyBorder="1" applyAlignment="1" applyProtection="1">
      <alignment horizontal="justify" vertical="center" wrapText="1"/>
      <protection locked="0"/>
    </xf>
    <xf numFmtId="0" fontId="5" fillId="33" borderId="0" xfId="67" applyFont="1" applyFill="1" applyBorder="1" applyAlignment="1" applyProtection="1">
      <alignment horizontal="justify" vertical="center" wrapText="1"/>
      <protection locked="0"/>
    </xf>
    <xf numFmtId="0" fontId="5" fillId="33" borderId="10" xfId="67" applyFont="1" applyFill="1" applyBorder="1" applyAlignment="1" applyProtection="1">
      <alignment horizontal="justify" vertical="center" wrapText="1"/>
      <protection locked="0"/>
    </xf>
    <xf numFmtId="0" fontId="5" fillId="33" borderId="57" xfId="67" applyFont="1" applyFill="1" applyBorder="1" applyAlignment="1" applyProtection="1">
      <alignment horizontal="justify" vertical="center" wrapText="1"/>
      <protection locked="0"/>
    </xf>
    <xf numFmtId="0" fontId="5" fillId="33" borderId="11" xfId="67" applyFont="1" applyFill="1" applyBorder="1" applyAlignment="1" applyProtection="1">
      <alignment horizontal="justify" vertical="center" wrapText="1"/>
      <protection locked="0"/>
    </xf>
    <xf numFmtId="0" fontId="5" fillId="33" borderId="12" xfId="67" applyFont="1" applyFill="1" applyBorder="1" applyAlignment="1" applyProtection="1">
      <alignment horizontal="justify" vertical="center" wrapText="1"/>
      <protection locked="0"/>
    </xf>
    <xf numFmtId="0" fontId="5" fillId="35" borderId="46" xfId="67" applyFont="1" applyFill="1" applyBorder="1" applyAlignment="1" applyProtection="1">
      <alignment horizontal="center" vertical="center" wrapText="1"/>
      <protection/>
    </xf>
    <xf numFmtId="0" fontId="5" fillId="33" borderId="10" xfId="67" applyFont="1" applyFill="1" applyBorder="1" applyAlignment="1" applyProtection="1">
      <alignment horizontal="center" vertical="center" wrapText="1"/>
      <protection/>
    </xf>
    <xf numFmtId="0" fontId="5" fillId="33" borderId="47" xfId="67" applyFont="1" applyFill="1" applyBorder="1" applyAlignment="1" applyProtection="1">
      <alignment horizontal="center" vertical="center" wrapText="1"/>
      <protection/>
    </xf>
    <xf numFmtId="0" fontId="5" fillId="33" borderId="12" xfId="67" applyFont="1" applyFill="1" applyBorder="1" applyAlignment="1" applyProtection="1">
      <alignment horizontal="center" vertical="center" wrapText="1"/>
      <protection/>
    </xf>
    <xf numFmtId="0" fontId="5" fillId="35" borderId="28" xfId="67" applyFont="1" applyFill="1" applyBorder="1" applyAlignment="1" applyProtection="1">
      <alignment horizontal="left" vertical="center" wrapText="1" readingOrder="1"/>
      <protection/>
    </xf>
    <xf numFmtId="0" fontId="5" fillId="35" borderId="43" xfId="67" applyFont="1" applyFill="1" applyBorder="1" applyAlignment="1" applyProtection="1">
      <alignment horizontal="left" vertical="center" wrapText="1" readingOrder="1"/>
      <protection/>
    </xf>
    <xf numFmtId="0" fontId="5" fillId="35" borderId="59" xfId="67" applyFont="1" applyFill="1" applyBorder="1" applyAlignment="1" applyProtection="1">
      <alignment horizontal="left" vertical="center" wrapText="1" readingOrder="1"/>
      <protection/>
    </xf>
    <xf numFmtId="0" fontId="6" fillId="34" borderId="48" xfId="67" applyFont="1" applyFill="1" applyBorder="1" applyAlignment="1" applyProtection="1">
      <alignment horizontal="left" vertical="center" wrapText="1"/>
      <protection/>
    </xf>
    <xf numFmtId="0" fontId="6" fillId="34" borderId="14" xfId="67" applyFont="1" applyFill="1" applyBorder="1" applyAlignment="1" applyProtection="1">
      <alignment horizontal="left" vertical="center" wrapText="1"/>
      <protection/>
    </xf>
    <xf numFmtId="0" fontId="5" fillId="35" borderId="14" xfId="67" applyFont="1" applyFill="1" applyBorder="1" applyAlignment="1" applyProtection="1">
      <alignment horizontal="left" vertical="center" wrapText="1" readingOrder="1"/>
      <protection/>
    </xf>
    <xf numFmtId="0" fontId="5" fillId="35" borderId="24" xfId="67" applyFont="1" applyFill="1" applyBorder="1" applyAlignment="1" applyProtection="1">
      <alignment horizontal="left" vertical="center" wrapText="1" readingOrder="1"/>
      <protection/>
    </xf>
    <xf numFmtId="0" fontId="5" fillId="35" borderId="28" xfId="67" applyFont="1" applyFill="1" applyBorder="1" applyAlignment="1" applyProtection="1">
      <alignment horizontal="left" vertical="center" wrapText="1"/>
      <protection/>
    </xf>
    <xf numFmtId="0" fontId="5" fillId="35" borderId="43" xfId="67" applyFont="1" applyFill="1" applyBorder="1" applyAlignment="1" applyProtection="1">
      <alignment horizontal="left" vertical="center" wrapText="1"/>
      <protection/>
    </xf>
    <xf numFmtId="0" fontId="5" fillId="35" borderId="19" xfId="67" applyFont="1" applyFill="1" applyBorder="1" applyAlignment="1" applyProtection="1">
      <alignment horizontal="left" vertical="center" wrapText="1"/>
      <protection/>
    </xf>
    <xf numFmtId="0" fontId="5" fillId="35" borderId="28" xfId="67" applyFont="1" applyFill="1" applyBorder="1" applyAlignment="1" applyProtection="1">
      <alignment horizontal="center" vertical="center" wrapText="1"/>
      <protection/>
    </xf>
    <xf numFmtId="0" fontId="5" fillId="35" borderId="43" xfId="67" applyFont="1" applyFill="1" applyBorder="1" applyAlignment="1" applyProtection="1">
      <alignment horizontal="center" vertical="center" wrapText="1"/>
      <protection/>
    </xf>
    <xf numFmtId="0" fontId="5" fillId="35" borderId="59" xfId="67" applyFont="1" applyFill="1" applyBorder="1" applyAlignment="1" applyProtection="1">
      <alignment horizontal="center" vertical="center" wrapText="1"/>
      <protection/>
    </xf>
    <xf numFmtId="0" fontId="59" fillId="35" borderId="44" xfId="67" applyFont="1" applyFill="1" applyBorder="1" applyAlignment="1" applyProtection="1">
      <alignment horizontal="center" vertical="center" wrapText="1"/>
      <protection/>
    </xf>
    <xf numFmtId="0" fontId="59" fillId="35" borderId="45" xfId="67" applyFont="1" applyFill="1" applyBorder="1" applyAlignment="1" applyProtection="1">
      <alignment horizontal="center" vertical="center" wrapText="1"/>
      <protection/>
    </xf>
    <xf numFmtId="0" fontId="59" fillId="35" borderId="22" xfId="67" applyFont="1" applyFill="1" applyBorder="1" applyAlignment="1" applyProtection="1">
      <alignment horizontal="center" vertical="center" wrapText="1"/>
      <protection/>
    </xf>
    <xf numFmtId="0" fontId="59" fillId="35" borderId="55" xfId="67" applyFont="1" applyFill="1" applyBorder="1" applyAlignment="1" applyProtection="1">
      <alignment horizontal="center" vertical="center" wrapText="1"/>
      <protection/>
    </xf>
    <xf numFmtId="0" fontId="59" fillId="35" borderId="0" xfId="67" applyFont="1" applyFill="1" applyBorder="1" applyAlignment="1" applyProtection="1">
      <alignment horizontal="center" vertical="center" wrapText="1"/>
      <protection/>
    </xf>
    <xf numFmtId="0" fontId="59" fillId="35" borderId="56" xfId="67" applyFont="1" applyFill="1" applyBorder="1" applyAlignment="1" applyProtection="1">
      <alignment horizontal="center" vertical="center" wrapText="1"/>
      <protection/>
    </xf>
    <xf numFmtId="0" fontId="59" fillId="35" borderId="60" xfId="67" applyFont="1" applyFill="1" applyBorder="1" applyAlignment="1" applyProtection="1">
      <alignment horizontal="center" vertical="center" wrapText="1"/>
      <protection/>
    </xf>
    <xf numFmtId="0" fontId="59" fillId="35" borderId="13" xfId="67" applyFont="1" applyFill="1" applyBorder="1" applyAlignment="1" applyProtection="1">
      <alignment horizontal="center" vertical="center" wrapText="1"/>
      <protection/>
    </xf>
    <xf numFmtId="0" fontId="59" fillId="35" borderId="18" xfId="67" applyFont="1" applyFill="1" applyBorder="1" applyAlignment="1" applyProtection="1">
      <alignment horizontal="center" vertical="center" wrapText="1"/>
      <protection/>
    </xf>
    <xf numFmtId="0" fontId="6" fillId="34" borderId="29" xfId="67" applyFont="1" applyFill="1" applyBorder="1" applyAlignment="1" applyProtection="1">
      <alignment horizontal="center" vertical="center" wrapText="1"/>
      <protection/>
    </xf>
    <xf numFmtId="0" fontId="60" fillId="35" borderId="14" xfId="67" applyFont="1" applyFill="1" applyBorder="1" applyAlignment="1">
      <alignment horizontal="left" vertical="center" wrapText="1" readingOrder="1"/>
      <protection/>
    </xf>
    <xf numFmtId="0" fontId="60" fillId="35" borderId="24" xfId="67" applyFont="1" applyFill="1" applyBorder="1" applyAlignment="1">
      <alignment horizontal="left" vertical="center" wrapText="1" readingOrder="1"/>
      <protection/>
    </xf>
    <xf numFmtId="0" fontId="6" fillId="34" borderId="53" xfId="67" applyFont="1" applyFill="1" applyBorder="1" applyAlignment="1" applyProtection="1">
      <alignment horizontal="left" vertical="center" wrapText="1"/>
      <protection/>
    </xf>
    <xf numFmtId="0" fontId="6" fillId="34" borderId="54" xfId="67" applyFont="1" applyFill="1" applyBorder="1" applyAlignment="1" applyProtection="1">
      <alignment horizontal="left" vertical="center" wrapText="1"/>
      <protection/>
    </xf>
    <xf numFmtId="0" fontId="5" fillId="34" borderId="54" xfId="67" applyFont="1" applyFill="1" applyBorder="1" applyAlignment="1" applyProtection="1">
      <alignment horizontal="center" vertical="center" wrapText="1"/>
      <protection/>
    </xf>
    <xf numFmtId="0" fontId="5" fillId="0" borderId="28" xfId="67" applyFont="1" applyFill="1" applyBorder="1" applyAlignment="1" applyProtection="1">
      <alignment horizontal="left" vertical="center"/>
      <protection/>
    </xf>
    <xf numFmtId="0" fontId="5" fillId="0" borderId="43" xfId="67" applyFont="1" applyFill="1" applyBorder="1" applyAlignment="1" applyProtection="1">
      <alignment horizontal="left" vertical="center"/>
      <protection/>
    </xf>
    <xf numFmtId="0" fontId="5" fillId="0" borderId="59" xfId="67" applyFont="1" applyFill="1" applyBorder="1" applyAlignment="1" applyProtection="1">
      <alignment horizontal="left" vertical="center"/>
      <protection/>
    </xf>
    <xf numFmtId="0" fontId="5" fillId="35" borderId="61" xfId="67" applyFont="1" applyFill="1" applyBorder="1" applyAlignment="1" applyProtection="1">
      <alignment horizontal="center" vertical="center" wrapText="1"/>
      <protection/>
    </xf>
    <xf numFmtId="0" fontId="5" fillId="35" borderId="22" xfId="67" applyFont="1" applyFill="1" applyBorder="1" applyAlignment="1" applyProtection="1">
      <alignment horizontal="center" vertical="center" wrapText="1"/>
      <protection/>
    </xf>
    <xf numFmtId="0" fontId="5" fillId="33" borderId="62" xfId="67" applyFont="1" applyFill="1" applyBorder="1" applyAlignment="1" applyProtection="1">
      <alignment horizontal="center" vertical="center" wrapText="1"/>
      <protection/>
    </xf>
    <xf numFmtId="0" fontId="5" fillId="33" borderId="63" xfId="67" applyFont="1" applyFill="1" applyBorder="1" applyAlignment="1" applyProtection="1">
      <alignment horizontal="center" vertical="center" wrapText="1"/>
      <protection/>
    </xf>
    <xf numFmtId="0" fontId="5" fillId="33" borderId="64" xfId="67" applyFont="1" applyFill="1" applyBorder="1" applyAlignment="1" applyProtection="1">
      <alignment horizontal="center" vertical="center" wrapText="1"/>
      <protection/>
    </xf>
    <xf numFmtId="0" fontId="5" fillId="33" borderId="65" xfId="67" applyFont="1" applyFill="1" applyBorder="1" applyAlignment="1" applyProtection="1">
      <alignment horizontal="center" vertical="center" wrapText="1"/>
      <protection/>
    </xf>
    <xf numFmtId="0" fontId="5" fillId="33" borderId="66" xfId="67" applyFont="1" applyFill="1" applyBorder="1" applyAlignment="1" applyProtection="1">
      <alignment horizontal="center" vertical="center" wrapText="1"/>
      <protection/>
    </xf>
    <xf numFmtId="0" fontId="5" fillId="33" borderId="67" xfId="67" applyFont="1" applyFill="1" applyBorder="1" applyAlignment="1" applyProtection="1">
      <alignment horizontal="center" vertical="center" wrapText="1"/>
      <protection/>
    </xf>
    <xf numFmtId="0" fontId="5" fillId="33" borderId="68" xfId="67" applyFont="1" applyFill="1" applyBorder="1" applyAlignment="1" applyProtection="1">
      <alignment horizontal="center" vertical="center" wrapText="1"/>
      <protection/>
    </xf>
    <xf numFmtId="0" fontId="5" fillId="33" borderId="69" xfId="67" applyFont="1" applyFill="1" applyBorder="1" applyAlignment="1" applyProtection="1">
      <alignment horizontal="center" vertical="center" wrapText="1"/>
      <protection/>
    </xf>
    <xf numFmtId="0" fontId="5" fillId="33" borderId="70" xfId="67" applyFont="1" applyFill="1" applyBorder="1" applyAlignment="1" applyProtection="1">
      <alignment horizontal="center" vertical="center" wrapText="1"/>
      <protection/>
    </xf>
    <xf numFmtId="0" fontId="6" fillId="34" borderId="49" xfId="67" applyFont="1" applyFill="1" applyBorder="1" applyAlignment="1" applyProtection="1">
      <alignment horizontal="left" vertical="center" wrapText="1"/>
      <protection/>
    </xf>
    <xf numFmtId="0" fontId="6" fillId="34" borderId="51" xfId="67" applyFont="1" applyFill="1" applyBorder="1" applyAlignment="1" applyProtection="1">
      <alignment horizontal="left" vertical="center" wrapText="1"/>
      <protection/>
    </xf>
    <xf numFmtId="0" fontId="0" fillId="0" borderId="14" xfId="67" applyBorder="1" applyAlignment="1">
      <alignment horizontal="center" vertical="center"/>
      <protection/>
    </xf>
    <xf numFmtId="0" fontId="0" fillId="0" borderId="54" xfId="67" applyBorder="1" applyAlignment="1">
      <alignment horizontal="center" vertical="center"/>
      <protection/>
    </xf>
  </cellXfs>
  <cellStyles count="7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xfId="37"/>
    <cellStyle name="Currency" xfId="38"/>
    <cellStyle name="Date" xfId="39"/>
    <cellStyle name="Encabezado 1" xfId="40"/>
    <cellStyle name="Encabezado 4" xfId="41"/>
    <cellStyle name="Énfasis1" xfId="42"/>
    <cellStyle name="Énfasis2" xfId="43"/>
    <cellStyle name="Énfasis3" xfId="44"/>
    <cellStyle name="Énfasis4" xfId="45"/>
    <cellStyle name="Énfasis5" xfId="46"/>
    <cellStyle name="Énfasis6" xfId="47"/>
    <cellStyle name="Entrada" xfId="48"/>
    <cellStyle name="Euro" xfId="49"/>
    <cellStyle name="Fixed" xfId="50"/>
    <cellStyle name="Heading1" xfId="51"/>
    <cellStyle name="Heading2" xfId="52"/>
    <cellStyle name="Hyperlink" xfId="53"/>
    <cellStyle name="Hipervínculo 2" xfId="54"/>
    <cellStyle name="Hipervínculo 2 2" xfId="55"/>
    <cellStyle name="Hipervínculo 2_GSVC-1.0-9-02" xfId="56"/>
    <cellStyle name="Followed Hyperlink" xfId="57"/>
    <cellStyle name="Incorrecto" xfId="58"/>
    <cellStyle name="Comma" xfId="59"/>
    <cellStyle name="Comma [0]" xfId="60"/>
    <cellStyle name="Millares 2" xfId="61"/>
    <cellStyle name="MillÔres [0]_LISTADO MAESTRO DE DOCUMENTOS" xfId="62"/>
    <cellStyle name="Currency" xfId="63"/>
    <cellStyle name="Currency [0]" xfId="64"/>
    <cellStyle name="Neutral" xfId="65"/>
    <cellStyle name="Normal 2" xfId="66"/>
    <cellStyle name="Normal 2 2" xfId="67"/>
    <cellStyle name="Normal 2 3" xfId="68"/>
    <cellStyle name="Normal 3" xfId="69"/>
    <cellStyle name="Notas" xfId="70"/>
    <cellStyle name="Percent" xfId="71"/>
    <cellStyle name="Percent" xfId="72"/>
    <cellStyle name="Porcentaje 2" xfId="73"/>
    <cellStyle name="Porcentaje 3" xfId="74"/>
    <cellStyle name="Porcentual 2" xfId="75"/>
    <cellStyle name="Porcentual 2 2" xfId="76"/>
    <cellStyle name="Salida" xfId="77"/>
    <cellStyle name="Texto de advertencia" xfId="78"/>
    <cellStyle name="Texto explicativo" xfId="79"/>
    <cellStyle name="Título" xfId="80"/>
    <cellStyle name="Título 2" xfId="81"/>
    <cellStyle name="Título 3" xfId="82"/>
    <cellStyle name="Total" xfId="83"/>
  </cellStyles>
  <dxfs count="4">
    <dxf>
      <font>
        <b/>
        <i val="0"/>
      </font>
      <fill>
        <patternFill>
          <bgColor rgb="FFFFFF00"/>
        </patternFill>
      </fill>
    </dxf>
    <dxf>
      <font>
        <b/>
        <i val="0"/>
      </font>
      <fill>
        <patternFill>
          <bgColor theme="6"/>
        </patternFill>
      </fill>
    </dxf>
    <dxf>
      <fill>
        <patternFill>
          <bgColor theme="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339933"/>
      <rgbColor rgb="00FFCC00"/>
      <rgbColor rgb="00FF9900"/>
      <rgbColor rgb="00FF6600"/>
      <rgbColor rgb="00666699"/>
      <rgbColor rgb="00969696"/>
      <rgbColor rgb="003333CC"/>
      <rgbColor rgb="00336666"/>
      <rgbColor rgb="00003300"/>
      <rgbColor rgb="00333300"/>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
          <c:y val="0.12525"/>
          <c:w val="0.915"/>
          <c:h val="0.811"/>
        </c:manualLayout>
      </c:layout>
      <c:lineChart>
        <c:grouping val="standard"/>
        <c:varyColors val="0"/>
        <c:ser>
          <c:idx val="2"/>
          <c:order val="0"/>
          <c:tx>
            <c:strRef>
              <c:f>'Indicador GD-I04 '!$D$30</c:f>
              <c:strCache>
                <c:ptCount val="1"/>
                <c:pt idx="0">
                  <c:v> Número de empresas  programadas</c:v>
                </c:pt>
              </c:strCache>
            </c:strRef>
          </c:tx>
          <c:spPr>
            <a:ln w="25400">
              <a:solidFill>
                <a:srgbClr val="3399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808000"/>
                </a:solidFill>
              </a:ln>
            </c:spPr>
          </c:marker>
          <c:cat>
            <c:strRef>
              <c:f>'Indicador GD-I04 '!$B$31:$B$42</c:f>
              <c:strCache/>
            </c:strRef>
          </c:cat>
          <c:val>
            <c:numRef>
              <c:f>'Indicador GD-I04 '!$D$31:$D$42</c:f>
              <c:numCache/>
            </c:numRef>
          </c:val>
          <c:smooth val="0"/>
        </c:ser>
        <c:ser>
          <c:idx val="0"/>
          <c:order val="1"/>
          <c:tx>
            <c:strRef>
              <c:f>'Indicador GD-I04 '!$E$30</c:f>
              <c:strCache>
                <c:ptCount val="1"/>
                <c:pt idx="0">
                  <c:v> Número de empresas  fortalecidas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'Indicador GD-I04 '!$B$31:$B$42</c:f>
              <c:strCache/>
            </c:strRef>
          </c:cat>
          <c:val>
            <c:numRef>
              <c:f>'Indicador GD-I04 '!$E$31:$E$42</c:f>
              <c:numCache/>
            </c:numRef>
          </c:val>
          <c:smooth val="0"/>
        </c:ser>
        <c:marker val="1"/>
        <c:axId val="48911875"/>
        <c:axId val="47871636"/>
      </c:lineChart>
      <c:catAx>
        <c:axId val="4891187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47871636"/>
        <c:crosses val="autoZero"/>
        <c:auto val="1"/>
        <c:lblOffset val="100"/>
        <c:tickLblSkip val="1"/>
        <c:noMultiLvlLbl val="0"/>
      </c:catAx>
      <c:valAx>
        <c:axId val="4787163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911875"/>
        <c:crossesAt val="1"/>
        <c:crossBetween val="between"/>
        <c:dispUnits/>
      </c:valAx>
      <c:spPr>
        <a:solidFill>
          <a:srgbClr val="FFFFFF"/>
        </a:solidFill>
        <a:ln w="3175">
          <a:noFill/>
        </a:ln>
      </c:spPr>
    </c:plotArea>
    <c:legend>
      <c:legendPos val="r"/>
      <c:layout>
        <c:manualLayout>
          <c:xMode val="edge"/>
          <c:yMode val="edge"/>
          <c:x val="0.03475"/>
          <c:y val="0.908"/>
          <c:w val="0.95225"/>
          <c:h val="0.092"/>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495300</xdr:colOff>
      <xdr:row>0</xdr:row>
      <xdr:rowOff>76200</xdr:rowOff>
    </xdr:from>
    <xdr:to>
      <xdr:col>3</xdr:col>
      <xdr:colOff>352425</xdr:colOff>
      <xdr:row>2</xdr:row>
      <xdr:rowOff>295275</xdr:rowOff>
    </xdr:to>
    <xdr:pic>
      <xdr:nvPicPr>
        <xdr:cNvPr id="1" name="3 Imagen" descr="CG268.png"/>
        <xdr:cNvPicPr preferRelativeResize="1">
          <a:picLocks noChangeAspect="1"/>
        </xdr:cNvPicPr>
      </xdr:nvPicPr>
      <xdr:blipFill>
        <a:blip r:embed="rId1"/>
        <a:stretch>
          <a:fillRect/>
        </a:stretch>
      </xdr:blipFill>
      <xdr:spPr>
        <a:xfrm>
          <a:off x="914400" y="76200"/>
          <a:ext cx="809625" cy="790575"/>
        </a:xfrm>
        <a:prstGeom prst="rect">
          <a:avLst/>
        </a:prstGeom>
        <a:noFill/>
        <a:ln w="9525" cmpd="sng">
          <a:noFill/>
        </a:ln>
      </xdr:spPr>
    </xdr:pic>
    <xdr:clientData/>
  </xdr:twoCellAnchor>
  <xdr:twoCellAnchor>
    <xdr:from>
      <xdr:col>7</xdr:col>
      <xdr:colOff>47625</xdr:colOff>
      <xdr:row>30</xdr:row>
      <xdr:rowOff>38100</xdr:rowOff>
    </xdr:from>
    <xdr:to>
      <xdr:col>12</xdr:col>
      <xdr:colOff>923925</xdr:colOff>
      <xdr:row>42</xdr:row>
      <xdr:rowOff>276225</xdr:rowOff>
    </xdr:to>
    <xdr:graphicFrame>
      <xdr:nvGraphicFramePr>
        <xdr:cNvPr id="2" name="7 Gráfico"/>
        <xdr:cNvGraphicFramePr/>
      </xdr:nvGraphicFramePr>
      <xdr:xfrm>
        <a:off x="6076950" y="9877425"/>
        <a:ext cx="5276850" cy="29813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kserver\COMPARTIDA%20PLANEACION%20Y%20SISTEMAS\Sistema%20NTC%20GP%201000\Manual%20de%20Calidad\MISIONALES\GSAN\GSAN-2.2%20Gesti&#243;n%20de%20Servicios%20de%20Informaci&#243;n%20Aeron&#225;utica\DOCUMENTACION%20RELACIONADA\2011%20-%20CARTA%20NUEVA\GSAN-2.2-04%20Carta%20de%20Proces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og7\informacion_institucional\Sistema%20NTC%20GP%201000\Manual%20de%20Calidad\APOYO\GTHU\GTHU-1.0\GTHU-1.0-9-02%20GESTI&#211;N%20RIESG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kserver\COMPARTIDA%20PLANEACION%20Y%20SISTEMAS\Documents%20and%20Settings\lgamboa\Mis%20documentos\Downloads\DE-F06%20HV%20Indic%20FORMAT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bkserver\COMPARTIDA%20PLANEACION%20Y%20SISTEMAS\Documents%20and%20Settings\jtarapuez\Mis%20documentos\Dropbox\Trabajo\IDT\Trabajo%20(1)\POAS\POA%202015\Enero\Nuevo%20Formato%20POA%202.0.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bkserver\COMPARTIDA%20PLANEACION%20Y%20SISTEMAS\Users\mgomez\Documents\MARCELA\BSC\HV%20INDICADORES\INDICADORES%20DE%20GESTION%20-%20MATRIZ-HV.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bkserver\COMPARTIDA%20PLANEACION%20Y%20SISTEMAS\Users\mgomez\Documents\MARCELA\BSC\HV%20INDICADORES\DE-F06%20HV%20Indic%20FORMA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 DE DESPLIEGUE"/>
      <sheetName val="OPCIONES"/>
      <sheetName val="1-CARACTERIZACIÓN"/>
      <sheetName val="2-DESCRIPCION PROCESO"/>
      <sheetName val="3-MAPA DE RIESGOS"/>
      <sheetName val="4-NORMATIVIDAD"/>
      <sheetName val="5-PLAN DE CONTROL"/>
      <sheetName val="6-LISTADO MESTRO DE DOCUMENTOS"/>
      <sheetName val="7-LISTADO MAESTRO DE REGIST (2"/>
      <sheetName val="8-LISTADO DE INDICADOR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PCIONES"/>
      <sheetName val="1-ACTIVIDADES"/>
      <sheetName val="2-ATRIBUTOS DE CALIDAD"/>
      <sheetName val="3-CALIDAD PROCESOS"/>
      <sheetName val="4-PANORAMA RIESGOS"/>
      <sheetName val="5-CLASIFICACION RIESGOS"/>
      <sheetName val="6-MATRIZ DE ANALISIS"/>
      <sheetName val="7-SOLIDEZ CONTROL"/>
      <sheetName val="8-FACTOR RIESGO RESIDUAL"/>
      <sheetName val="9-MAPA DE RIESGOS"/>
      <sheetName val="10-GRAFICA GESTIÓN"/>
      <sheetName val="PARAMETROS"/>
    </sheetNames>
    <sheetDataSet>
      <sheetData sheetId="11">
        <row r="3">
          <cell r="A3" t="str">
            <v>PERSONAL</v>
          </cell>
          <cell r="B3" t="str">
            <v>EVITAR</v>
          </cell>
        </row>
        <row r="4">
          <cell r="A4" t="str">
            <v>PRESUPUESTO</v>
          </cell>
          <cell r="B4" t="str">
            <v>REDUCIR</v>
          </cell>
        </row>
        <row r="5">
          <cell r="A5" t="str">
            <v>INFORMACIÓN</v>
          </cell>
          <cell r="B5" t="str">
            <v>TRANSFERIR</v>
          </cell>
        </row>
        <row r="6">
          <cell r="A6" t="str">
            <v>MÉTODOS</v>
          </cell>
          <cell r="B6" t="str">
            <v>ASUMIR</v>
          </cell>
        </row>
        <row r="7">
          <cell r="A7" t="str">
            <v>MATERIALES</v>
          </cell>
        </row>
        <row r="8">
          <cell r="A8" t="str">
            <v>EQUIPOS</v>
          </cell>
        </row>
        <row r="9">
          <cell r="A9" t="str">
            <v>INSTALACIONES</v>
          </cell>
        </row>
        <row r="10">
          <cell r="A10" t="str">
            <v>AMBIENTE DE TRABAJO</v>
          </cell>
        </row>
        <row r="11">
          <cell r="A11" t="str">
            <v>MEDICIONES/CONTROLES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mato H.V."/>
      <sheetName val="Fuente"/>
      <sheetName val="Hoja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1"/>
      <sheetName val="t2"/>
      <sheetName val="t3"/>
      <sheetName val="Hoja1"/>
    </sheetNames>
    <sheetDataSet>
      <sheetData sheetId="3">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RO DE CONTROL"/>
      <sheetName val="INDICADORES IDT"/>
      <sheetName val="Indicador DE-I01"/>
      <sheetName val="Indicador DE-I02"/>
      <sheetName val="Indicador CO-I01"/>
      <sheetName val="Indicador CO-I02"/>
      <sheetName val="Indicador CO-I03 "/>
      <sheetName val="Indicador CO-I04 "/>
      <sheetName val="Indicador CO-I05"/>
      <sheetName val="Indicador CO-I06"/>
      <sheetName val="Indicador CO-I07"/>
      <sheetName val="Indicador TI-I01"/>
      <sheetName val="Indicador TI-I02  "/>
      <sheetName val="Indicador IT-I03 "/>
      <sheetName val="Indicador IT-I04"/>
      <sheetName val="Indicador GD-I01"/>
      <sheetName val="Indicador GD-I02 "/>
      <sheetName val="Indicador GD-I03 "/>
      <sheetName val="Indicador GD-I04  "/>
      <sheetName val="Indicador GD-I05 "/>
      <sheetName val="Indicador GD-I06  "/>
      <sheetName val="Indicador GD-I07  "/>
      <sheetName val="Indicador GD-I08  "/>
      <sheetName val="Indicador PD-I01  "/>
      <sheetName val="Indicador PD-I02"/>
      <sheetName val="Indicador PD-I03"/>
      <sheetName val="Indicador TH-I01"/>
      <sheetName val="Indicador TH-I02 "/>
      <sheetName val="Indicador TH-I03  "/>
      <sheetName val="Indicador TH-I04 "/>
      <sheetName val="Indicador GBS-I01"/>
      <sheetName val="Indicador GBS-I02 "/>
      <sheetName val="Indicador GBS-I03 "/>
      <sheetName val="Indicador GF-I01 "/>
      <sheetName val="Indicador GF-I02 "/>
      <sheetName val="Indicador JU-I01"/>
      <sheetName val="Indicador JU-I02"/>
      <sheetName val="Indicador AD-I01"/>
      <sheetName val="Indicador AD-I02"/>
      <sheetName val="Indicador GT-I01"/>
      <sheetName val="Indicador GT-I02 "/>
      <sheetName val="Indicador GT-I03"/>
      <sheetName val="Indicador AC-I01"/>
      <sheetName val="Indicador AC-I02"/>
      <sheetName val="Indicador EI-I01"/>
      <sheetName val="Indicador EI-I02 "/>
      <sheetName val="Indicador CD-I01"/>
      <sheetName val="Indicador CD-I02 "/>
      <sheetName val="Fuente"/>
    </sheetNames>
    <sheetDataSet>
      <sheetData sheetId="48">
        <row r="3">
          <cell r="C3" t="str">
            <v>Atender 100% las necesidades relacionadas con la prestación de servicios de apoyo a la gestión de la entidad </v>
          </cell>
          <cell r="F3" t="str">
            <v>Cinco (5) atractivos turísticos intervenidos</v>
          </cell>
          <cell r="M3" t="str">
            <v>&lt;Diligencie el campo anterior&gt;</v>
          </cell>
          <cell r="O3" t="str">
            <v>&lt;Seleccione una opción&gt;</v>
          </cell>
          <cell r="P3" t="str">
            <v>&lt;Seleccione el Área Solicitante&gt;</v>
          </cell>
          <cell r="R3" t="str">
            <v>&lt;Seleccione una opción&gt;</v>
          </cell>
        </row>
        <row r="4">
          <cell r="C4" t="str">
            <v>Implementar y mantener 80% el sistema integrado de gestión de la entidad</v>
          </cell>
          <cell r="F4" t="str">
            <v>Fortalecer doscientas (200) empresas, prestadores de servicios turísticos y complementarios</v>
          </cell>
          <cell r="O4" t="str">
            <v>01.-Direccionamiento estratégico</v>
          </cell>
          <cell r="P4" t="str">
            <v>Dirección General</v>
          </cell>
          <cell r="R4" t="str">
            <v>1- Mejorar las condiciones de competitividad, sostenibilidad y accesibilidad turística de Bogotá a través del fortalecimiento y desarrollo de productos turísticos, la innovación en la gestión, la articulación con la cadena de valor y otros sectores, aport</v>
          </cell>
        </row>
        <row r="5">
          <cell r="C5" t="str">
            <v>Asesorar 80% a los procesos en el desarrollo de las actividades clave para el logro de objetivos y metas institucionales.</v>
          </cell>
          <cell r="F5" t="str">
            <v>Quinientas (500) personas vinculadas a procesos de formación</v>
          </cell>
          <cell r="O5" t="str">
            <v>02.-Comunicaciones</v>
          </cell>
          <cell r="P5" t="str">
            <v>Subdirección Corporativa y de Control Disciplinario</v>
          </cell>
          <cell r="R5" t="str">
            <v>2- Posicionar a Bogotá como destino turístico a través de la divulgación de su oferta y productos turísticos con el fin de atraer visitantes a nivel nacional e internacional y mejorar la imagen de la ciudad, generando desarrollo, confianza y felicidad par</v>
          </cell>
        </row>
        <row r="6">
          <cell r="C6" t="str">
            <v>Lograr una ejecución presupuestal de inversión a nivel de compromisos, superior al 95% al cierre de la vigencia fiscal.</v>
          </cell>
          <cell r="F6" t="str">
            <v>Realizar cuatro (4) investigaciones del sector turismo de Bogotá</v>
          </cell>
          <cell r="O6" t="str">
            <v>03.-Gestión de información turística</v>
          </cell>
          <cell r="P6" t="str">
            <v>Subdirección de Promoción y Mercadeo</v>
          </cell>
          <cell r="R6" t="str">
            <v>3- Afianzar la gestión de la entidad a través de la implementación de estrategias de fortalecimiento institucional que contribuyan a posicionar al Instituto como líder a nivel nacional e internacional, en el desarrollo de Bogotá como un destino turístico</v>
          </cell>
        </row>
        <row r="7">
          <cell r="C7" t="str">
            <v>Atender al 100%  las actividades de gestión de las comunicaciones internas y  externas  del Instituto Distrital de Turismo</v>
          </cell>
          <cell r="F7" t="str">
            <v>Todas las metas asociadas al proyecto</v>
          </cell>
          <cell r="O7" t="str">
            <v>04.-Gestión de destino competitivo y sostenible</v>
          </cell>
          <cell r="P7" t="str">
            <v>Subdirección de Gestión del Destino</v>
          </cell>
        </row>
        <row r="8">
          <cell r="C8" t="str">
            <v>Todas metas las asociadas al proceso</v>
          </cell>
          <cell r="F8" t="str">
            <v>Novecientas mil (900.000) personas atendidas a través de la red de información turística</v>
          </cell>
          <cell r="O8" t="str">
            <v>05.-Promoción y mercadeo turístico de ciudad</v>
          </cell>
          <cell r="P8" t="str">
            <v>Oficina Asesora de Planeación</v>
          </cell>
        </row>
        <row r="9">
          <cell r="C9" t="str">
            <v>Realizar 4  investigaciones del sector turismo de Bogotá</v>
          </cell>
          <cell r="F9" t="str">
            <v>Participar y/o realizar doscientas cincuenta (250) actividades de promoción y posicionamiento turístico </v>
          </cell>
          <cell r="O9" t="str">
            <v>06.-Gestión del talento humano</v>
          </cell>
          <cell r="P9" t="str">
            <v>Oficina Asesora Jurídica</v>
          </cell>
        </row>
        <row r="10">
          <cell r="C10" t="str">
            <v>Realizar 8 estudios de caracterización de oferta turística de Bogotá y/o del comportamiento de la demanda turística en la ciudad.</v>
          </cell>
          <cell r="F10" t="str">
            <v>Todas las asociadas al proyecto</v>
          </cell>
          <cell r="O10" t="str">
            <v>07.-Gestión de bienes y servicios</v>
          </cell>
          <cell r="P10" t="str">
            <v>Observatorio Turístico</v>
          </cell>
        </row>
        <row r="11">
          <cell r="C11" t="str">
            <v>Fortalecer 100% el Sistema de Información Turística de Bogotá</v>
          </cell>
          <cell r="F11" t="str">
            <v>80% del Sistema Integrado de Gestión Implementado y mantenido</v>
          </cell>
          <cell r="O11" t="str">
            <v>08.-Gestión financiera</v>
          </cell>
          <cell r="P11" t="str">
            <v>Comunicaciones</v>
          </cell>
        </row>
        <row r="12">
          <cell r="C12" t="str">
            <v>Fortalecer 5 productos turísticos de Bogotá</v>
          </cell>
          <cell r="O12" t="str">
            <v>09.-Gestión jurídica y contractual</v>
          </cell>
          <cell r="P12" t="str">
            <v>Control Interno</v>
          </cell>
        </row>
        <row r="13">
          <cell r="C13" t="str">
            <v>Fortalecer 200 empresas del sector turístico a través de procesos de acompañamiento en calidad, innovación, sostenibilidad,  ética y responsabilidad social</v>
          </cell>
          <cell r="O13" t="str">
            <v>10.-Gestión documental</v>
          </cell>
        </row>
        <row r="14">
          <cell r="C14" t="str">
            <v>Formar 500 líderes del sector, a través de procesos de formación en liderazgo,  gestión del desarrollo turístico, bilingüismo, entre otros</v>
          </cell>
          <cell r="O14" t="str">
            <v>11.-Gestión tecnológica</v>
          </cell>
        </row>
        <row r="15">
          <cell r="C15" t="str">
            <v>Capacitar 10.000 prestadores de servicios turísticos y conexos, en cultura turística</v>
          </cell>
          <cell r="O15" t="str">
            <v>12.-Atención al ciudadano</v>
          </cell>
        </row>
        <row r="16">
          <cell r="C16" t="str">
            <v>Acompañar 6 localidades en la implementación de actividades y procesos de fortalecimiento turístico</v>
          </cell>
          <cell r="O16" t="str">
            <v>13.-Evaluación institucional</v>
          </cell>
        </row>
        <row r="17">
          <cell r="C17" t="str">
            <v>Intervenir 5 atractivos turísticos de naturaleza y urbanos</v>
          </cell>
          <cell r="O17" t="str">
            <v>14.-Control interno disciplinario</v>
          </cell>
        </row>
        <row r="18">
          <cell r="C18" t="str">
            <v>Mantener 100% el sistema de señalización e infraestructura turística  instalado en la ciudad de Bogotá</v>
          </cell>
        </row>
        <row r="19">
          <cell r="C19" t="str">
            <v>Implementar 100 % el sistema de señalización turística de Bogotá</v>
          </cell>
        </row>
        <row r="20">
          <cell r="C20" t="str">
            <v>Atender 900.000 personas a través de la red de información turística</v>
          </cell>
        </row>
        <row r="21">
          <cell r="C21" t="str">
            <v>Participar y/o realizar 250 actividades de promoción y posicionamiento turístico </v>
          </cell>
        </row>
        <row r="22">
          <cell r="C22" t="str">
            <v>Diseñar e implementar 100% una estrategia con herramientas digitales y de nuevas tecnologías para la promoción y mercadeo de Bogotá</v>
          </cell>
        </row>
        <row r="23">
          <cell r="C23" t="str">
            <v>Todas metas las asociadas al proceso</v>
          </cell>
        </row>
        <row r="24">
          <cell r="C24" t="str">
            <v>Atender 100% las necesidades relacionadas con la prestación de servicios de apoyo a la gestión de la entidad </v>
          </cell>
        </row>
        <row r="25">
          <cell r="C25" t="str">
            <v>Implementar y mantener 100% el sistema integrado de gestión de la entidad</v>
          </cell>
        </row>
        <row r="26">
          <cell r="C26" t="str">
            <v>G.T.H. Implementar 100% los planes institucionales de bienestar, capacitación y seguridad y salud en el trabajo</v>
          </cell>
        </row>
        <row r="27">
          <cell r="C27" t="str">
            <v>G.T.H. Mantener 100% la gestión del desarrollo del talento humano</v>
          </cell>
        </row>
        <row r="28">
          <cell r="C28" t="str">
            <v>G.T.H. Alcanzar un 90% de satisfacción en las actividades realizadas en el marco de los programas de bienestar, capacitación y SG-SST</v>
          </cell>
        </row>
        <row r="29">
          <cell r="C29" t="str">
            <v>G.B.S. Atender 100% las necesidades de adecuación y mantenimiento de la infraestructura física y operativa del IDT</v>
          </cell>
        </row>
        <row r="30">
          <cell r="C30" t="str">
            <v>G.B.S. Atender 100% las necesidades de servicios administrativos para el funcionamiento del IDT.</v>
          </cell>
        </row>
        <row r="31">
          <cell r="C31" t="str">
            <v>G.B.S. Manejar y controlar el 100% de los bienes del IDT.</v>
          </cell>
        </row>
        <row r="32">
          <cell r="C32" t="str">
            <v>G.F. Gestionar que el PAC NO ejecutado por el IDT no supere el 11,3% frente a la programación mensual</v>
          </cell>
        </row>
        <row r="33">
          <cell r="C33" t="str">
            <v>G.F. Generar oportunamente el 100% de los informes presupuestales para el adecuada toma de decisiones del comité directivo de la Entidad.</v>
          </cell>
        </row>
        <row r="34">
          <cell r="C34" t="str">
            <v>G.F. Documentar e implementar 100% las normas internacionales de contabilidad</v>
          </cell>
        </row>
        <row r="35">
          <cell r="C35" t="str">
            <v>G.F. Mantener el 100% de la gestión contable del IDT </v>
          </cell>
        </row>
        <row r="36">
          <cell r="C36" t="str">
            <v>G.J.C. Gestionar el 100% de los contratos requeridos por la entidad para el cumplimiento de su misionalidad</v>
          </cell>
        </row>
        <row r="37">
          <cell r="C37" t="str">
            <v>G.J.C. Atender el 100% de los requerimientos en materia de defensa judicial y conceptos jurídicos</v>
          </cell>
        </row>
        <row r="38">
          <cell r="C38" t="str">
            <v>G.D. Implementar y mantener 100% el sistema integrado de consevación</v>
          </cell>
        </row>
        <row r="39">
          <cell r="C39" t="str">
            <v>G.D. Mantener y hacer seguimiento al 100% del  subsistema interno de gestión de archivos - SIGA en el IDT</v>
          </cell>
        </row>
        <row r="40">
          <cell r="C40" t="str">
            <v>G.T. Atender 100% las necesidades de infraestructura tecnológica del IDT</v>
          </cell>
        </row>
        <row r="41">
          <cell r="C41" t="str">
            <v>A.C. Implementar el 100% de las estrategias de atención al ciudadano, prevención de la corrupción y participación ciudadana y control social</v>
          </cell>
        </row>
        <row r="42">
          <cell r="C42" t="str">
            <v>Todas metas las asociadas al proceso</v>
          </cell>
        </row>
        <row r="43">
          <cell r="C43" t="str">
            <v>Atender 100% las necesidades relacionadas con la prestación de servicios de apoyo a la gestión de la entidad </v>
          </cell>
        </row>
        <row r="44">
          <cell r="C44" t="str">
            <v>Implementar y mantener 100% el sistema integrado de gestión de la entidad</v>
          </cell>
        </row>
        <row r="45">
          <cell r="C45" t="str">
            <v>Realizar 417 actividades en cumplimiento de los roles de las Oficinas de Control Interno y  de acuerdo a lo establecido en el programa anual de auditorias aprobado por el Comité Coordinador de Control Interno.</v>
          </cell>
        </row>
        <row r="46">
          <cell r="C46" t="str">
            <v>Dar trámite al 100% de los procesos disciplinariosque requieran actuacion procesal, de conformidad  con la Ley 734 de 2002.</v>
          </cell>
        </row>
        <row r="47">
          <cell r="C47" t="str">
            <v>Todas metas las asociadas al proceso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ormato H.V."/>
      <sheetName val="Fuente"/>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9">
    <tabColor theme="0"/>
  </sheetPr>
  <dimension ref="A1:P56"/>
  <sheetViews>
    <sheetView tabSelected="1" view="pageBreakPreview" zoomScaleSheetLayoutView="100" zoomScalePageLayoutView="0" workbookViewId="0" topLeftCell="A31">
      <selection activeCell="E43" sqref="E43"/>
    </sheetView>
  </sheetViews>
  <sheetFormatPr defaultColWidth="11.421875" defaultRowHeight="12.75"/>
  <cols>
    <col min="1" max="1" width="1.57421875" style="1" customWidth="1"/>
    <col min="2" max="2" width="4.7109375" style="1" customWidth="1"/>
    <col min="3" max="3" width="14.28125" style="1" customWidth="1"/>
    <col min="4" max="5" width="17.28125" style="1" customWidth="1"/>
    <col min="6" max="6" width="17.7109375" style="1" customWidth="1"/>
    <col min="7" max="7" width="17.57421875" style="1" customWidth="1"/>
    <col min="8" max="8" width="14.8515625" style="1" customWidth="1"/>
    <col min="9" max="9" width="14.7109375" style="1" customWidth="1"/>
    <col min="10" max="10" width="11.421875" style="1" customWidth="1"/>
    <col min="11" max="11" width="18.00390625" style="1" customWidth="1"/>
    <col min="12" max="12" width="7.00390625" style="1" customWidth="1"/>
    <col min="13" max="13" width="14.7109375" style="1" customWidth="1"/>
    <col min="14" max="14" width="11.140625" style="1" customWidth="1"/>
    <col min="15" max="15" width="11.57421875" style="1" customWidth="1"/>
    <col min="16" max="16" width="1.1484375" style="1" customWidth="1"/>
    <col min="17" max="16384" width="11.421875" style="1" customWidth="1"/>
  </cols>
  <sheetData>
    <row r="1" spans="1:16" s="2" customFormat="1" ht="21.75" customHeight="1">
      <c r="A1" s="65"/>
      <c r="B1" s="211"/>
      <c r="C1" s="212"/>
      <c r="D1" s="213"/>
      <c r="E1" s="191" t="s">
        <v>6</v>
      </c>
      <c r="F1" s="192"/>
      <c r="G1" s="192"/>
      <c r="H1" s="192"/>
      <c r="I1" s="192"/>
      <c r="J1" s="192"/>
      <c r="K1" s="192"/>
      <c r="L1" s="192"/>
      <c r="M1" s="192"/>
      <c r="N1" s="192"/>
      <c r="O1" s="193"/>
      <c r="P1" s="1"/>
    </row>
    <row r="2" spans="1:16" s="2" customFormat="1" ht="23.25" customHeight="1">
      <c r="A2" s="1"/>
      <c r="B2" s="214"/>
      <c r="C2" s="215"/>
      <c r="D2" s="216"/>
      <c r="E2" s="194"/>
      <c r="F2" s="195"/>
      <c r="G2" s="195"/>
      <c r="H2" s="195"/>
      <c r="I2" s="195"/>
      <c r="J2" s="195"/>
      <c r="K2" s="195"/>
      <c r="L2" s="195"/>
      <c r="M2" s="195"/>
      <c r="N2" s="195"/>
      <c r="O2" s="196"/>
      <c r="P2" s="1"/>
    </row>
    <row r="3" spans="1:16" s="2" customFormat="1" ht="25.5" customHeight="1">
      <c r="A3" s="1"/>
      <c r="B3" s="217"/>
      <c r="C3" s="218"/>
      <c r="D3" s="219"/>
      <c r="E3" s="197"/>
      <c r="F3" s="198"/>
      <c r="G3" s="198"/>
      <c r="H3" s="198"/>
      <c r="I3" s="198"/>
      <c r="J3" s="198"/>
      <c r="K3" s="198"/>
      <c r="L3" s="198"/>
      <c r="M3" s="198"/>
      <c r="N3" s="198"/>
      <c r="O3" s="199"/>
      <c r="P3" s="1"/>
    </row>
    <row r="4" spans="1:16" s="2" customFormat="1" ht="18.75" customHeight="1" thickBot="1">
      <c r="A4" s="1"/>
      <c r="B4" s="3"/>
      <c r="C4" s="3"/>
      <c r="D4" s="3"/>
      <c r="E4" s="3"/>
      <c r="F4" s="3"/>
      <c r="G4" s="3"/>
      <c r="H4" s="3"/>
      <c r="I4" s="3"/>
      <c r="J4" s="3"/>
      <c r="K4" s="3"/>
      <c r="L4" s="3"/>
      <c r="M4" s="3"/>
      <c r="N4" s="3"/>
      <c r="O4" s="3"/>
      <c r="P4" s="1"/>
    </row>
    <row r="5" spans="1:16" s="2" customFormat="1" ht="19.5" customHeight="1" thickBot="1">
      <c r="A5" s="1"/>
      <c r="B5" s="200" t="s">
        <v>7</v>
      </c>
      <c r="C5" s="157"/>
      <c r="D5" s="157"/>
      <c r="E5" s="157"/>
      <c r="F5" s="157"/>
      <c r="G5" s="157"/>
      <c r="H5" s="157"/>
      <c r="I5" s="157"/>
      <c r="J5" s="157"/>
      <c r="K5" s="157"/>
      <c r="L5" s="157"/>
      <c r="M5" s="157"/>
      <c r="N5" s="157"/>
      <c r="O5" s="158"/>
      <c r="P5" s="1"/>
    </row>
    <row r="6" spans="1:16" s="2" customFormat="1" ht="36.75" customHeight="1">
      <c r="A6" s="1"/>
      <c r="B6" s="181" t="s">
        <v>8</v>
      </c>
      <c r="C6" s="182"/>
      <c r="D6" s="182"/>
      <c r="E6" s="182"/>
      <c r="F6" s="201" t="s">
        <v>9</v>
      </c>
      <c r="G6" s="201"/>
      <c r="H6" s="201"/>
      <c r="I6" s="201"/>
      <c r="J6" s="201"/>
      <c r="K6" s="201"/>
      <c r="L6" s="201"/>
      <c r="M6" s="201"/>
      <c r="N6" s="201"/>
      <c r="O6" s="202"/>
      <c r="P6" s="1"/>
    </row>
    <row r="7" spans="1:16" s="2" customFormat="1" ht="21" customHeight="1">
      <c r="A7" s="1"/>
      <c r="B7" s="203" t="s">
        <v>10</v>
      </c>
      <c r="C7" s="204"/>
      <c r="D7" s="204"/>
      <c r="E7" s="204"/>
      <c r="F7" s="185" t="s">
        <v>93</v>
      </c>
      <c r="G7" s="186"/>
      <c r="H7" s="186"/>
      <c r="I7" s="186"/>
      <c r="J7" s="187"/>
      <c r="K7" s="205" t="s">
        <v>12</v>
      </c>
      <c r="L7" s="205"/>
      <c r="M7" s="206" t="s">
        <v>13</v>
      </c>
      <c r="N7" s="207"/>
      <c r="O7" s="208"/>
      <c r="P7" s="1"/>
    </row>
    <row r="8" spans="1:16" s="2" customFormat="1" ht="18.75" customHeight="1">
      <c r="A8" s="1"/>
      <c r="B8" s="181" t="s">
        <v>14</v>
      </c>
      <c r="C8" s="182"/>
      <c r="D8" s="182"/>
      <c r="E8" s="182"/>
      <c r="F8" s="178" t="s">
        <v>117</v>
      </c>
      <c r="G8" s="179"/>
      <c r="H8" s="179"/>
      <c r="I8" s="179"/>
      <c r="J8" s="179"/>
      <c r="K8" s="179"/>
      <c r="L8" s="179"/>
      <c r="M8" s="179"/>
      <c r="N8" s="179"/>
      <c r="O8" s="180"/>
      <c r="P8" s="1"/>
    </row>
    <row r="9" spans="1:16" s="2" customFormat="1" ht="18" customHeight="1">
      <c r="A9" s="1"/>
      <c r="B9" s="181" t="s">
        <v>16</v>
      </c>
      <c r="C9" s="182"/>
      <c r="D9" s="182"/>
      <c r="E9" s="182"/>
      <c r="F9" s="183" t="s">
        <v>17</v>
      </c>
      <c r="G9" s="183"/>
      <c r="H9" s="183"/>
      <c r="I9" s="183"/>
      <c r="J9" s="183"/>
      <c r="K9" s="183"/>
      <c r="L9" s="183"/>
      <c r="M9" s="183"/>
      <c r="N9" s="183"/>
      <c r="O9" s="184"/>
      <c r="P9" s="1"/>
    </row>
    <row r="10" spans="1:16" s="2" customFormat="1" ht="21" customHeight="1">
      <c r="A10" s="1"/>
      <c r="B10" s="181" t="s">
        <v>18</v>
      </c>
      <c r="C10" s="182"/>
      <c r="D10" s="182"/>
      <c r="E10" s="182"/>
      <c r="F10" s="178" t="s">
        <v>77</v>
      </c>
      <c r="G10" s="179"/>
      <c r="H10" s="179"/>
      <c r="I10" s="179"/>
      <c r="J10" s="179"/>
      <c r="K10" s="179"/>
      <c r="L10" s="179"/>
      <c r="M10" s="179"/>
      <c r="N10" s="179"/>
      <c r="O10" s="180"/>
      <c r="P10" s="1"/>
    </row>
    <row r="11" spans="1:16" s="2" customFormat="1" ht="18.75" customHeight="1">
      <c r="A11" s="1"/>
      <c r="B11" s="181" t="s">
        <v>20</v>
      </c>
      <c r="C11" s="182"/>
      <c r="D11" s="182"/>
      <c r="E11" s="182"/>
      <c r="F11" s="185" t="s">
        <v>21</v>
      </c>
      <c r="G11" s="186"/>
      <c r="H11" s="186"/>
      <c r="I11" s="186"/>
      <c r="J11" s="187"/>
      <c r="K11" s="188"/>
      <c r="L11" s="189"/>
      <c r="M11" s="189"/>
      <c r="N11" s="189"/>
      <c r="O11" s="190"/>
      <c r="P11" s="1"/>
    </row>
    <row r="12" spans="1:16" s="2" customFormat="1" ht="21" customHeight="1" thickBot="1">
      <c r="A12" s="1"/>
      <c r="B12" s="220" t="s">
        <v>22</v>
      </c>
      <c r="C12" s="221"/>
      <c r="D12" s="221"/>
      <c r="E12" s="221"/>
      <c r="F12" s="154" t="s">
        <v>94</v>
      </c>
      <c r="G12" s="155"/>
      <c r="H12" s="155"/>
      <c r="I12" s="155"/>
      <c r="J12" s="155"/>
      <c r="K12" s="155"/>
      <c r="L12" s="155"/>
      <c r="M12" s="155"/>
      <c r="N12" s="155"/>
      <c r="O12" s="156"/>
      <c r="P12" s="1"/>
    </row>
    <row r="13" spans="1:16" s="2" customFormat="1" ht="21" customHeight="1" thickBot="1">
      <c r="A13" s="1"/>
      <c r="B13" s="3"/>
      <c r="C13" s="3"/>
      <c r="D13" s="3"/>
      <c r="E13" s="3"/>
      <c r="F13" s="3"/>
      <c r="G13" s="3"/>
      <c r="H13" s="3"/>
      <c r="I13" s="3"/>
      <c r="J13" s="3"/>
      <c r="K13" s="3"/>
      <c r="L13" s="3"/>
      <c r="M13" s="3"/>
      <c r="N13" s="3"/>
      <c r="O13" s="3"/>
      <c r="P13" s="1"/>
    </row>
    <row r="14" spans="1:16" s="2" customFormat="1" ht="28.5" customHeight="1" thickBot="1">
      <c r="A14" s="1"/>
      <c r="B14" s="80" t="s">
        <v>24</v>
      </c>
      <c r="C14" s="81"/>
      <c r="D14" s="157" t="s">
        <v>0</v>
      </c>
      <c r="E14" s="157"/>
      <c r="F14" s="157"/>
      <c r="G14" s="157"/>
      <c r="H14" s="157" t="s">
        <v>25</v>
      </c>
      <c r="I14" s="157"/>
      <c r="J14" s="157"/>
      <c r="K14" s="157"/>
      <c r="L14" s="157"/>
      <c r="M14" s="158"/>
      <c r="N14" s="157" t="s">
        <v>26</v>
      </c>
      <c r="O14" s="158"/>
      <c r="P14" s="1"/>
    </row>
    <row r="15" spans="2:15" ht="24.75" customHeight="1">
      <c r="B15" s="159" t="s">
        <v>174</v>
      </c>
      <c r="C15" s="160"/>
      <c r="D15" s="162" t="s">
        <v>152</v>
      </c>
      <c r="E15" s="163"/>
      <c r="F15" s="163"/>
      <c r="G15" s="164"/>
      <c r="H15" s="168" t="s">
        <v>153</v>
      </c>
      <c r="I15" s="169"/>
      <c r="J15" s="169"/>
      <c r="K15" s="169"/>
      <c r="L15" s="169"/>
      <c r="M15" s="170"/>
      <c r="N15" s="174" t="s">
        <v>179</v>
      </c>
      <c r="O15" s="175"/>
    </row>
    <row r="16" spans="2:15" ht="29.25" customHeight="1" thickBot="1">
      <c r="B16" s="161"/>
      <c r="C16" s="151"/>
      <c r="D16" s="165"/>
      <c r="E16" s="166"/>
      <c r="F16" s="166"/>
      <c r="G16" s="167"/>
      <c r="H16" s="171"/>
      <c r="I16" s="172"/>
      <c r="J16" s="172"/>
      <c r="K16" s="172"/>
      <c r="L16" s="172"/>
      <c r="M16" s="173"/>
      <c r="N16" s="176"/>
      <c r="O16" s="177"/>
    </row>
    <row r="17" spans="2:15" ht="13.5" thickBot="1">
      <c r="B17" s="4"/>
      <c r="C17" s="4"/>
      <c r="D17" s="4"/>
      <c r="E17" s="4"/>
      <c r="F17" s="4"/>
      <c r="G17" s="4"/>
      <c r="H17" s="4"/>
      <c r="I17" s="4"/>
      <c r="J17" s="4"/>
      <c r="K17" s="4"/>
      <c r="L17" s="4"/>
      <c r="M17" s="4"/>
      <c r="N17" s="4"/>
      <c r="O17" s="4"/>
    </row>
    <row r="18" spans="2:15" ht="25.5" customHeight="1" thickBot="1">
      <c r="B18" s="200" t="s">
        <v>27</v>
      </c>
      <c r="C18" s="157"/>
      <c r="D18" s="157"/>
      <c r="E18" s="157"/>
      <c r="F18" s="157"/>
      <c r="G18" s="157"/>
      <c r="H18" s="157"/>
      <c r="I18" s="157"/>
      <c r="J18" s="113"/>
      <c r="K18" s="135" t="s">
        <v>28</v>
      </c>
      <c r="L18" s="136"/>
      <c r="M18" s="112" t="s">
        <v>29</v>
      </c>
      <c r="N18" s="137"/>
      <c r="O18" s="138"/>
    </row>
    <row r="19" spans="2:15" ht="29.25" customHeight="1">
      <c r="B19" s="140" t="s">
        <v>161</v>
      </c>
      <c r="C19" s="141"/>
      <c r="D19" s="141"/>
      <c r="E19" s="141"/>
      <c r="F19" s="141"/>
      <c r="G19" s="141"/>
      <c r="H19" s="141"/>
      <c r="I19" s="141"/>
      <c r="J19" s="141"/>
      <c r="K19" s="144" t="s">
        <v>30</v>
      </c>
      <c r="L19" s="145"/>
      <c r="M19" s="94" t="s">
        <v>5</v>
      </c>
      <c r="N19" s="146"/>
      <c r="O19" s="147"/>
    </row>
    <row r="20" spans="2:15" ht="29.25" customHeight="1" thickBot="1">
      <c r="B20" s="142"/>
      <c r="C20" s="143"/>
      <c r="D20" s="143"/>
      <c r="E20" s="143"/>
      <c r="F20" s="143"/>
      <c r="G20" s="143"/>
      <c r="H20" s="143"/>
      <c r="I20" s="143"/>
      <c r="J20" s="143"/>
      <c r="K20" s="148" t="s">
        <v>31</v>
      </c>
      <c r="L20" s="149"/>
      <c r="M20" s="150" t="s">
        <v>178</v>
      </c>
      <c r="N20" s="151"/>
      <c r="O20" s="152"/>
    </row>
    <row r="21" spans="2:15" s="5" customFormat="1" ht="13.5" thickBot="1">
      <c r="B21" s="4"/>
      <c r="C21" s="4"/>
      <c r="D21" s="4"/>
      <c r="E21" s="4"/>
      <c r="F21" s="4"/>
      <c r="G21" s="4"/>
      <c r="H21" s="4"/>
      <c r="I21" s="4"/>
      <c r="J21" s="4"/>
      <c r="K21" s="4"/>
      <c r="L21" s="4"/>
      <c r="M21" s="4"/>
      <c r="N21" s="4"/>
      <c r="O21" s="4"/>
    </row>
    <row r="22" spans="2:15" ht="18" customHeight="1" thickBot="1">
      <c r="B22" s="106" t="s">
        <v>32</v>
      </c>
      <c r="C22" s="107"/>
      <c r="D22" s="107"/>
      <c r="E22" s="153"/>
      <c r="F22" s="113" t="s">
        <v>33</v>
      </c>
      <c r="G22" s="81"/>
      <c r="H22" s="81"/>
      <c r="I22" s="81"/>
      <c r="J22" s="81"/>
      <c r="K22" s="81"/>
      <c r="L22" s="81"/>
      <c r="M22" s="113" t="s">
        <v>34</v>
      </c>
      <c r="N22" s="81"/>
      <c r="O22" s="82"/>
    </row>
    <row r="23" spans="2:15" ht="54.75" customHeight="1" thickBot="1">
      <c r="B23" s="117" t="s">
        <v>162</v>
      </c>
      <c r="C23" s="118"/>
      <c r="D23" s="118"/>
      <c r="E23" s="119"/>
      <c r="F23" s="120" t="s">
        <v>159</v>
      </c>
      <c r="G23" s="121"/>
      <c r="H23" s="121"/>
      <c r="I23" s="121"/>
      <c r="J23" s="121"/>
      <c r="K23" s="121"/>
      <c r="L23" s="122"/>
      <c r="M23" s="123" t="s">
        <v>35</v>
      </c>
      <c r="N23" s="124"/>
      <c r="O23" s="125"/>
    </row>
    <row r="24" spans="2:15" ht="13.5" thickBot="1">
      <c r="B24" s="6"/>
      <c r="C24" s="6"/>
      <c r="D24" s="6"/>
      <c r="E24" s="6"/>
      <c r="F24" s="6"/>
      <c r="G24" s="6"/>
      <c r="H24" s="6"/>
      <c r="I24" s="6"/>
      <c r="J24" s="6"/>
      <c r="K24" s="6"/>
      <c r="L24" s="6"/>
      <c r="M24" s="6"/>
      <c r="N24" s="6"/>
      <c r="O24" s="6"/>
    </row>
    <row r="25" spans="2:15" s="5" customFormat="1" ht="26.25" customHeight="1">
      <c r="B25" s="126" t="s">
        <v>36</v>
      </c>
      <c r="C25" s="127"/>
      <c r="D25" s="127"/>
      <c r="E25" s="127"/>
      <c r="F25" s="127"/>
      <c r="G25" s="127"/>
      <c r="H25" s="127"/>
      <c r="I25" s="127"/>
      <c r="J25" s="127"/>
      <c r="K25" s="127"/>
      <c r="L25" s="127"/>
      <c r="M25" s="127"/>
      <c r="N25" s="127"/>
      <c r="O25" s="128"/>
    </row>
    <row r="26" spans="2:15" s="7" customFormat="1" ht="31.5" customHeight="1">
      <c r="B26" s="129" t="s">
        <v>37</v>
      </c>
      <c r="C26" s="130"/>
      <c r="D26" s="95" t="s">
        <v>38</v>
      </c>
      <c r="E26" s="96"/>
      <c r="F26" s="131" t="s">
        <v>39</v>
      </c>
      <c r="G26" s="131"/>
      <c r="H26" s="132" t="s">
        <v>40</v>
      </c>
      <c r="I26" s="133"/>
      <c r="J26" s="134"/>
      <c r="K26" s="95" t="s">
        <v>41</v>
      </c>
      <c r="L26" s="96"/>
      <c r="M26" s="131" t="s">
        <v>42</v>
      </c>
      <c r="N26" s="131"/>
      <c r="O26" s="139"/>
    </row>
    <row r="27" spans="1:15" s="8" customFormat="1" ht="36.75" customHeight="1" thickBot="1">
      <c r="A27" s="8" t="s">
        <v>181</v>
      </c>
      <c r="B27" s="99">
        <v>200</v>
      </c>
      <c r="C27" s="100"/>
      <c r="D27" s="101">
        <v>85</v>
      </c>
      <c r="E27" s="102"/>
      <c r="F27" s="101">
        <v>115</v>
      </c>
      <c r="G27" s="102"/>
      <c r="H27" s="103">
        <f>12+88</f>
        <v>100</v>
      </c>
      <c r="I27" s="104"/>
      <c r="J27" s="105"/>
      <c r="K27" s="101">
        <f>+H27+F27</f>
        <v>215</v>
      </c>
      <c r="L27" s="102"/>
      <c r="M27" s="114">
        <f>+K27/B27</f>
        <v>1.075</v>
      </c>
      <c r="N27" s="115"/>
      <c r="O27" s="116"/>
    </row>
    <row r="28" spans="2:15" s="9" customFormat="1" ht="27" customHeight="1" thickBot="1">
      <c r="B28" s="6"/>
      <c r="C28" s="6"/>
      <c r="D28" s="6"/>
      <c r="E28" s="6"/>
      <c r="F28" s="10"/>
      <c r="G28" s="10"/>
      <c r="H28" s="10"/>
      <c r="I28" s="10"/>
      <c r="J28" s="11"/>
      <c r="K28" s="11"/>
      <c r="L28" s="11"/>
      <c r="M28" s="12"/>
      <c r="N28" s="12"/>
      <c r="O28" s="12"/>
    </row>
    <row r="29" spans="1:15" s="7" customFormat="1" ht="20.25" customHeight="1" thickBot="1">
      <c r="A29" s="13"/>
      <c r="B29" s="80" t="s">
        <v>43</v>
      </c>
      <c r="C29" s="81"/>
      <c r="D29" s="81"/>
      <c r="E29" s="81"/>
      <c r="F29" s="81"/>
      <c r="G29" s="81"/>
      <c r="H29" s="81"/>
      <c r="I29" s="81"/>
      <c r="J29" s="81"/>
      <c r="K29" s="81"/>
      <c r="L29" s="81"/>
      <c r="M29" s="81"/>
      <c r="N29" s="81"/>
      <c r="O29" s="82"/>
    </row>
    <row r="30" spans="2:13" s="7" customFormat="1" ht="68.25" customHeight="1" thickBot="1">
      <c r="B30" s="106" t="s">
        <v>44</v>
      </c>
      <c r="C30" s="107"/>
      <c r="D30" s="71" t="s">
        <v>173</v>
      </c>
      <c r="E30" s="71" t="s">
        <v>160</v>
      </c>
      <c r="F30" s="63" t="s">
        <v>171</v>
      </c>
      <c r="G30" s="64" t="s">
        <v>172</v>
      </c>
      <c r="H30" s="108" t="str">
        <f>D15</f>
        <v>Número de empresas prestadores de servicios turísticos y complementarios fortalecidas</v>
      </c>
      <c r="I30" s="109"/>
      <c r="J30" s="109"/>
      <c r="K30" s="109"/>
      <c r="L30" s="109"/>
      <c r="M30" s="110"/>
    </row>
    <row r="31" spans="2:13" s="13" customFormat="1" ht="18" customHeight="1">
      <c r="B31" s="111" t="s">
        <v>170</v>
      </c>
      <c r="C31" s="112"/>
      <c r="D31" s="68">
        <v>0</v>
      </c>
      <c r="E31" s="77">
        <v>0</v>
      </c>
      <c r="F31" s="77">
        <f>E31</f>
        <v>0</v>
      </c>
      <c r="G31" s="76" t="str">
        <f>IF(AND(E31=0,D31=0),"No Prog ni Ejec",IF(D31=0,CONCATENATE("No Prog, Ejec=  ",E31),E31/D31))</f>
        <v>No Prog ni Ejec</v>
      </c>
      <c r="H31" s="14"/>
      <c r="I31" s="14"/>
      <c r="J31" s="15"/>
      <c r="K31" s="15"/>
      <c r="L31" s="15"/>
      <c r="M31" s="16"/>
    </row>
    <row r="32" spans="2:13" s="13" customFormat="1" ht="18" customHeight="1">
      <c r="B32" s="93" t="s">
        <v>164</v>
      </c>
      <c r="C32" s="94"/>
      <c r="D32" s="69">
        <v>0</v>
      </c>
      <c r="E32" s="69">
        <v>0</v>
      </c>
      <c r="F32" s="69">
        <f>+F31+E32</f>
        <v>0</v>
      </c>
      <c r="G32" s="76" t="str">
        <f aca="true" t="shared" si="0" ref="G32:G42">IF(AND(E32=0,D32=0),"No Prog ni Ejec",IF(D32=0,CONCATENATE("No Prog, Ejec=  ",E32),E32/D32))</f>
        <v>No Prog ni Ejec</v>
      </c>
      <c r="H32" s="14"/>
      <c r="I32" s="14"/>
      <c r="J32" s="15"/>
      <c r="K32" s="15"/>
      <c r="L32" s="15"/>
      <c r="M32" s="16"/>
    </row>
    <row r="33" spans="2:13" s="13" customFormat="1" ht="18" customHeight="1">
      <c r="B33" s="93" t="s">
        <v>163</v>
      </c>
      <c r="C33" s="94"/>
      <c r="D33" s="73">
        <v>12</v>
      </c>
      <c r="E33" s="75">
        <v>12</v>
      </c>
      <c r="F33" s="69">
        <f aca="true" t="shared" si="1" ref="F33:F41">+F32+E33</f>
        <v>12</v>
      </c>
      <c r="G33" s="76">
        <f t="shared" si="0"/>
        <v>1</v>
      </c>
      <c r="H33" s="14"/>
      <c r="I33" s="14"/>
      <c r="J33" s="15"/>
      <c r="K33" s="15"/>
      <c r="L33" s="15"/>
      <c r="M33" s="16"/>
    </row>
    <row r="34" spans="2:13" s="13" customFormat="1" ht="18" customHeight="1">
      <c r="B34" s="93" t="s">
        <v>45</v>
      </c>
      <c r="C34" s="94"/>
      <c r="D34" s="69">
        <v>0</v>
      </c>
      <c r="E34" s="69">
        <v>0</v>
      </c>
      <c r="F34" s="69">
        <f t="shared" si="1"/>
        <v>12</v>
      </c>
      <c r="G34" s="76" t="str">
        <f t="shared" si="0"/>
        <v>No Prog ni Ejec</v>
      </c>
      <c r="H34" s="14"/>
      <c r="I34" s="14"/>
      <c r="J34" s="15"/>
      <c r="K34" s="15"/>
      <c r="L34" s="15"/>
      <c r="M34" s="16"/>
    </row>
    <row r="35" spans="2:13" s="13" customFormat="1" ht="18" customHeight="1">
      <c r="B35" s="93" t="s">
        <v>165</v>
      </c>
      <c r="C35" s="94"/>
      <c r="D35" s="69">
        <v>0</v>
      </c>
      <c r="E35" s="69">
        <v>0</v>
      </c>
      <c r="F35" s="69">
        <f t="shared" si="1"/>
        <v>12</v>
      </c>
      <c r="G35" s="76" t="str">
        <f t="shared" si="0"/>
        <v>No Prog ni Ejec</v>
      </c>
      <c r="H35" s="14"/>
      <c r="I35" s="14"/>
      <c r="J35" s="15"/>
      <c r="K35" s="15"/>
      <c r="L35" s="15"/>
      <c r="M35" s="16"/>
    </row>
    <row r="36" spans="2:13" s="5" customFormat="1" ht="18" customHeight="1">
      <c r="B36" s="93" t="s">
        <v>1</v>
      </c>
      <c r="C36" s="94"/>
      <c r="D36" s="69">
        <v>0</v>
      </c>
      <c r="E36" s="69">
        <v>0</v>
      </c>
      <c r="F36" s="69">
        <f t="shared" si="1"/>
        <v>12</v>
      </c>
      <c r="G36" s="76" t="str">
        <f t="shared" si="0"/>
        <v>No Prog ni Ejec</v>
      </c>
      <c r="H36" s="15"/>
      <c r="I36" s="15"/>
      <c r="J36" s="15"/>
      <c r="K36" s="15"/>
      <c r="L36" s="15"/>
      <c r="M36" s="16"/>
    </row>
    <row r="37" spans="2:13" s="5" customFormat="1" ht="18" customHeight="1">
      <c r="B37" s="93" t="s">
        <v>166</v>
      </c>
      <c r="C37" s="94"/>
      <c r="D37" s="69">
        <v>0</v>
      </c>
      <c r="E37" s="69">
        <v>0</v>
      </c>
      <c r="F37" s="69">
        <f t="shared" si="1"/>
        <v>12</v>
      </c>
      <c r="G37" s="76" t="str">
        <f t="shared" si="0"/>
        <v>No Prog ni Ejec</v>
      </c>
      <c r="H37" s="15"/>
      <c r="I37" s="15"/>
      <c r="J37" s="15"/>
      <c r="K37" s="15"/>
      <c r="L37" s="15"/>
      <c r="M37" s="16"/>
    </row>
    <row r="38" spans="2:13" s="5" customFormat="1" ht="18" customHeight="1">
      <c r="B38" s="93" t="s">
        <v>167</v>
      </c>
      <c r="C38" s="94"/>
      <c r="D38" s="69">
        <v>0</v>
      </c>
      <c r="E38" s="69">
        <v>0</v>
      </c>
      <c r="F38" s="69">
        <f t="shared" si="1"/>
        <v>12</v>
      </c>
      <c r="G38" s="76" t="str">
        <f t="shared" si="0"/>
        <v>No Prog ni Ejec</v>
      </c>
      <c r="H38" s="15"/>
      <c r="I38" s="15"/>
      <c r="J38" s="15"/>
      <c r="K38" s="15"/>
      <c r="L38" s="15"/>
      <c r="M38" s="16"/>
    </row>
    <row r="39" spans="2:13" s="5" customFormat="1" ht="18" customHeight="1">
      <c r="B39" s="93" t="s">
        <v>2</v>
      </c>
      <c r="C39" s="94"/>
      <c r="D39" s="69">
        <v>0</v>
      </c>
      <c r="E39" s="69">
        <v>0</v>
      </c>
      <c r="F39" s="69">
        <f t="shared" si="1"/>
        <v>12</v>
      </c>
      <c r="G39" s="76" t="str">
        <f t="shared" si="0"/>
        <v>No Prog ni Ejec</v>
      </c>
      <c r="H39" s="15"/>
      <c r="I39" s="15"/>
      <c r="J39" s="15"/>
      <c r="K39" s="15"/>
      <c r="L39" s="15"/>
      <c r="M39" s="16"/>
    </row>
    <row r="40" spans="2:13" s="5" customFormat="1" ht="18" customHeight="1">
      <c r="B40" s="93" t="s">
        <v>168</v>
      </c>
      <c r="C40" s="94"/>
      <c r="D40" s="69">
        <v>0</v>
      </c>
      <c r="E40" s="67">
        <v>0</v>
      </c>
      <c r="F40" s="69">
        <f>+F39+E40</f>
        <v>12</v>
      </c>
      <c r="G40" s="76" t="str">
        <f t="shared" si="0"/>
        <v>No Prog ni Ejec</v>
      </c>
      <c r="H40" s="15"/>
      <c r="I40" s="15"/>
      <c r="J40" s="15"/>
      <c r="K40" s="15"/>
      <c r="L40" s="15"/>
      <c r="M40" s="16"/>
    </row>
    <row r="41" spans="2:13" s="5" customFormat="1" ht="18" customHeight="1">
      <c r="B41" s="93" t="s">
        <v>169</v>
      </c>
      <c r="C41" s="94"/>
      <c r="D41" s="73">
        <v>0</v>
      </c>
      <c r="E41" s="67">
        <v>88</v>
      </c>
      <c r="F41" s="69">
        <f t="shared" si="1"/>
        <v>100</v>
      </c>
      <c r="G41" s="76" t="str">
        <f t="shared" si="0"/>
        <v>No Prog, Ejec=  88</v>
      </c>
      <c r="H41" s="15"/>
      <c r="I41" s="15"/>
      <c r="J41" s="15"/>
      <c r="K41" s="15"/>
      <c r="L41" s="15"/>
      <c r="M41" s="16"/>
    </row>
    <row r="42" spans="2:13" s="5" customFormat="1" ht="18" customHeight="1" thickBot="1">
      <c r="B42" s="209" t="s">
        <v>3</v>
      </c>
      <c r="C42" s="210"/>
      <c r="D42" s="69">
        <v>73</v>
      </c>
      <c r="E42" s="72">
        <v>0</v>
      </c>
      <c r="F42" s="66">
        <f>F41+E42</f>
        <v>100</v>
      </c>
      <c r="G42" s="76">
        <f t="shared" si="0"/>
        <v>0</v>
      </c>
      <c r="H42" s="15"/>
      <c r="I42" s="15"/>
      <c r="J42" s="15"/>
      <c r="K42" s="15"/>
      <c r="L42" s="15"/>
      <c r="M42" s="16"/>
    </row>
    <row r="43" spans="2:13" s="5" customFormat="1" ht="25.5" customHeight="1" thickBot="1">
      <c r="B43" s="97" t="s">
        <v>46</v>
      </c>
      <c r="C43" s="98"/>
      <c r="D43" s="70">
        <f>SUM(D31:D42)</f>
        <v>85</v>
      </c>
      <c r="E43" s="70">
        <f>SUM(E33:E42)</f>
        <v>100</v>
      </c>
      <c r="F43" s="78">
        <f>MAX(F31:F42)</f>
        <v>100</v>
      </c>
      <c r="G43" s="74">
        <f>IF(D43=0,0,(E43/D43))</f>
        <v>1.1764705882352942</v>
      </c>
      <c r="H43" s="17"/>
      <c r="I43" s="17"/>
      <c r="J43" s="17"/>
      <c r="K43" s="17"/>
      <c r="L43" s="17"/>
      <c r="M43" s="18"/>
    </row>
    <row r="44" spans="2:15" s="5" customFormat="1" ht="15" customHeight="1">
      <c r="B44" s="6"/>
      <c r="C44" s="6"/>
      <c r="D44" s="19"/>
      <c r="E44" s="20"/>
      <c r="F44" s="20"/>
      <c r="G44" s="20"/>
      <c r="H44" s="21"/>
      <c r="I44" s="21"/>
      <c r="J44" s="22"/>
      <c r="K44" s="22"/>
      <c r="L44" s="22"/>
      <c r="M44" s="22"/>
      <c r="N44" s="22"/>
      <c r="O44" s="22"/>
    </row>
    <row r="45" spans="6:11" s="5" customFormat="1" ht="12.75">
      <c r="F45" s="87" t="s">
        <v>47</v>
      </c>
      <c r="G45" s="87" t="s">
        <v>48</v>
      </c>
      <c r="H45" s="87"/>
      <c r="I45" s="87" t="s">
        <v>49</v>
      </c>
      <c r="J45" s="87"/>
      <c r="K45" s="87"/>
    </row>
    <row r="46" spans="6:11" s="5" customFormat="1" ht="15" customHeight="1">
      <c r="F46" s="87"/>
      <c r="G46" s="88" t="s">
        <v>50</v>
      </c>
      <c r="H46" s="88"/>
      <c r="I46" s="89" t="s">
        <v>51</v>
      </c>
      <c r="J46" s="89"/>
      <c r="K46" s="89"/>
    </row>
    <row r="47" spans="6:11" s="5" customFormat="1" ht="15" customHeight="1">
      <c r="F47" s="87"/>
      <c r="G47" s="90" t="s">
        <v>52</v>
      </c>
      <c r="H47" s="90"/>
      <c r="I47" s="89" t="s">
        <v>53</v>
      </c>
      <c r="J47" s="89"/>
      <c r="K47" s="89"/>
    </row>
    <row r="48" spans="6:11" s="5" customFormat="1" ht="15" customHeight="1">
      <c r="F48" s="87"/>
      <c r="G48" s="91" t="s">
        <v>54</v>
      </c>
      <c r="H48" s="91"/>
      <c r="I48" s="92" t="s">
        <v>55</v>
      </c>
      <c r="J48" s="92"/>
      <c r="K48" s="92"/>
    </row>
    <row r="49" spans="2:15" s="5" customFormat="1" ht="15" customHeight="1" thickBot="1">
      <c r="B49" s="4"/>
      <c r="C49" s="4"/>
      <c r="D49" s="4"/>
      <c r="E49" s="4"/>
      <c r="F49" s="4"/>
      <c r="G49" s="4"/>
      <c r="H49" s="4"/>
      <c r="I49" s="4"/>
      <c r="J49" s="4"/>
      <c r="K49" s="4"/>
      <c r="L49" s="4"/>
      <c r="M49" s="4"/>
      <c r="N49" s="4"/>
      <c r="O49" s="4"/>
    </row>
    <row r="50" spans="1:15" ht="26.25" customHeight="1" thickBot="1">
      <c r="A50" s="3"/>
      <c r="B50" s="80" t="s">
        <v>56</v>
      </c>
      <c r="C50" s="81"/>
      <c r="D50" s="81"/>
      <c r="E50" s="81"/>
      <c r="F50" s="81"/>
      <c r="G50" s="81"/>
      <c r="H50" s="81"/>
      <c r="I50" s="81"/>
      <c r="J50" s="81"/>
      <c r="K50" s="81"/>
      <c r="L50" s="81"/>
      <c r="M50" s="81"/>
      <c r="N50" s="81"/>
      <c r="O50" s="82"/>
    </row>
    <row r="51" spans="2:15" ht="157.5" customHeight="1" thickBot="1">
      <c r="B51" s="83" t="s">
        <v>180</v>
      </c>
      <c r="C51" s="84"/>
      <c r="D51" s="84"/>
      <c r="E51" s="84"/>
      <c r="F51" s="84"/>
      <c r="G51" s="84"/>
      <c r="H51" s="84"/>
      <c r="I51" s="84"/>
      <c r="J51" s="84"/>
      <c r="K51" s="84"/>
      <c r="L51" s="84"/>
      <c r="M51" s="84"/>
      <c r="N51" s="84"/>
      <c r="O51" s="85"/>
    </row>
    <row r="52" spans="2:16" ht="12.75">
      <c r="B52" s="6"/>
      <c r="C52" s="6"/>
      <c r="D52" s="6"/>
      <c r="E52" s="6"/>
      <c r="F52" s="23"/>
      <c r="G52" s="23"/>
      <c r="H52" s="23"/>
      <c r="I52" s="23"/>
      <c r="J52" s="23"/>
      <c r="K52" s="23"/>
      <c r="L52" s="23"/>
      <c r="M52" s="23"/>
      <c r="N52" s="6"/>
      <c r="O52" s="6"/>
      <c r="P52" s="13"/>
    </row>
    <row r="53" spans="2:13" s="13" customFormat="1" ht="24.75" customHeight="1">
      <c r="B53" s="86" t="s">
        <v>57</v>
      </c>
      <c r="C53" s="86"/>
      <c r="D53" s="79" t="s">
        <v>176</v>
      </c>
      <c r="E53" s="79"/>
      <c r="F53" s="79"/>
      <c r="G53" s="79"/>
      <c r="H53" s="79"/>
      <c r="I53" s="79"/>
      <c r="J53" s="26"/>
      <c r="K53" s="26"/>
      <c r="L53" s="26"/>
      <c r="M53" s="3"/>
    </row>
    <row r="54" spans="2:13" s="13" customFormat="1" ht="15">
      <c r="B54" s="86" t="s">
        <v>58</v>
      </c>
      <c r="C54" s="86"/>
      <c r="D54" s="24" t="s">
        <v>175</v>
      </c>
      <c r="E54" s="25"/>
      <c r="F54" s="25"/>
      <c r="G54" s="25"/>
      <c r="H54" s="25"/>
      <c r="I54" s="25"/>
      <c r="J54" s="26"/>
      <c r="K54" s="26"/>
      <c r="L54" s="26"/>
      <c r="M54" s="3"/>
    </row>
    <row r="55" spans="2:13" s="13" customFormat="1" ht="15">
      <c r="B55" s="86" t="s">
        <v>59</v>
      </c>
      <c r="C55" s="86"/>
      <c r="D55" s="24" t="s">
        <v>177</v>
      </c>
      <c r="E55" s="25"/>
      <c r="F55" s="25"/>
      <c r="G55" s="25"/>
      <c r="H55" s="25"/>
      <c r="I55" s="25"/>
      <c r="J55" s="26"/>
      <c r="K55" s="26"/>
      <c r="L55" s="26"/>
      <c r="M55" s="3"/>
    </row>
    <row r="56" spans="8:13" ht="15">
      <c r="H56" s="25"/>
      <c r="I56" s="25"/>
      <c r="J56" s="26"/>
      <c r="K56" s="3"/>
      <c r="L56" s="3"/>
      <c r="M56" s="3"/>
    </row>
    <row r="57" s="13" customFormat="1" ht="12.75"/>
  </sheetData>
  <sheetProtection formatCells="0" formatRows="0"/>
  <mergeCells count="86">
    <mergeCell ref="B39:C39"/>
    <mergeCell ref="B40:C40"/>
    <mergeCell ref="B38:C38"/>
    <mergeCell ref="B41:C41"/>
    <mergeCell ref="B42:C42"/>
    <mergeCell ref="B1:D3"/>
    <mergeCell ref="B8:E8"/>
    <mergeCell ref="B12:E12"/>
    <mergeCell ref="B18:J18"/>
    <mergeCell ref="B35:C35"/>
    <mergeCell ref="E1:O3"/>
    <mergeCell ref="B5:O5"/>
    <mergeCell ref="B6:E6"/>
    <mergeCell ref="F6:O6"/>
    <mergeCell ref="B7:E7"/>
    <mergeCell ref="F7:J7"/>
    <mergeCell ref="K7:L7"/>
    <mergeCell ref="M7:O7"/>
    <mergeCell ref="F8:O8"/>
    <mergeCell ref="B9:E9"/>
    <mergeCell ref="F9:O9"/>
    <mergeCell ref="B10:E10"/>
    <mergeCell ref="F10:O10"/>
    <mergeCell ref="B11:E11"/>
    <mergeCell ref="F11:J11"/>
    <mergeCell ref="K11:O11"/>
    <mergeCell ref="F12:O12"/>
    <mergeCell ref="B14:C14"/>
    <mergeCell ref="D14:G14"/>
    <mergeCell ref="H14:M14"/>
    <mergeCell ref="N14:O14"/>
    <mergeCell ref="B15:C16"/>
    <mergeCell ref="D15:G16"/>
    <mergeCell ref="H15:M16"/>
    <mergeCell ref="N15:O16"/>
    <mergeCell ref="K18:L18"/>
    <mergeCell ref="M18:O18"/>
    <mergeCell ref="M26:O26"/>
    <mergeCell ref="B19:J20"/>
    <mergeCell ref="K19:L19"/>
    <mergeCell ref="M19:O19"/>
    <mergeCell ref="K20:L20"/>
    <mergeCell ref="M20:O20"/>
    <mergeCell ref="B22:E22"/>
    <mergeCell ref="F22:L22"/>
    <mergeCell ref="M22:O22"/>
    <mergeCell ref="M27:O27"/>
    <mergeCell ref="B23:E23"/>
    <mergeCell ref="F23:L23"/>
    <mergeCell ref="M23:O23"/>
    <mergeCell ref="B25:O25"/>
    <mergeCell ref="B26:C26"/>
    <mergeCell ref="D26:E26"/>
    <mergeCell ref="F26:G26"/>
    <mergeCell ref="H26:J26"/>
    <mergeCell ref="B33:C33"/>
    <mergeCell ref="B34:C34"/>
    <mergeCell ref="B29:O29"/>
    <mergeCell ref="B30:C30"/>
    <mergeCell ref="H30:M30"/>
    <mergeCell ref="B31:C31"/>
    <mergeCell ref="B36:C36"/>
    <mergeCell ref="K26:L26"/>
    <mergeCell ref="B43:C43"/>
    <mergeCell ref="B37:C37"/>
    <mergeCell ref="B27:C27"/>
    <mergeCell ref="D27:E27"/>
    <mergeCell ref="F27:G27"/>
    <mergeCell ref="H27:J27"/>
    <mergeCell ref="K27:L27"/>
    <mergeCell ref="B32:C32"/>
    <mergeCell ref="F45:F48"/>
    <mergeCell ref="G45:H45"/>
    <mergeCell ref="I45:K45"/>
    <mergeCell ref="G46:H46"/>
    <mergeCell ref="I46:K46"/>
    <mergeCell ref="G47:H47"/>
    <mergeCell ref="I47:K47"/>
    <mergeCell ref="G48:H48"/>
    <mergeCell ref="I48:K48"/>
    <mergeCell ref="D53:I53"/>
    <mergeCell ref="B50:O50"/>
    <mergeCell ref="B51:O51"/>
    <mergeCell ref="B53:C53"/>
    <mergeCell ref="B54:C54"/>
    <mergeCell ref="B55:C55"/>
  </mergeCells>
  <conditionalFormatting sqref="G31:G43">
    <cfRule type="cellIs" priority="1" dxfId="2" operator="equal" stopIfTrue="1">
      <formula>"N.A."</formula>
    </cfRule>
    <cfRule type="cellIs" priority="2" dxfId="1" operator="greaterThan" stopIfTrue="1">
      <formula>0.9</formula>
    </cfRule>
    <cfRule type="cellIs" priority="3" dxfId="0" operator="between" stopIfTrue="1">
      <formula>0.7</formula>
      <formula>0.9</formula>
    </cfRule>
    <cfRule type="cellIs" priority="4" dxfId="3" operator="lessThan" stopIfTrue="1">
      <formula>0.7</formula>
    </cfRule>
  </conditionalFormatting>
  <dataValidations count="6">
    <dataValidation type="list" allowBlank="1" showInputMessage="1" showErrorMessage="1" sqref="M7">
      <formula1>"Proceso Estratégico,Proceso Misional,Proceso de Apoyo,Proceso de Evaluación"</formula1>
    </dataValidation>
    <dataValidation type="list" allowBlank="1" showInputMessage="1" showErrorMessage="1" sqref="F9:O9">
      <formula1>"988 Turismo como generador de desarrollo confianza y felicidad para todos,1036 Bogotá destino turístico competitivo y sostenible,1038 Fortalecimiento institucional del IDT, Todos los proyectos de inversión del IDT"</formula1>
    </dataValidation>
    <dataValidation type="list" allowBlank="1" showInputMessage="1" showErrorMessage="1" sqref="F11 K11">
      <formula1>"Destino competitivo y sostenible,Ciudad posicionada a nivel nacional e internacional"</formula1>
    </dataValidation>
    <dataValidation type="list" allowBlank="1" sqref="M20:O20">
      <formula1>"Mensual,Trimestral,Semestral,Anual"</formula1>
    </dataValidation>
    <dataValidation type="list" allowBlank="1" showInputMessage="1" showErrorMessage="1" sqref="M19:O19">
      <formula1>"Eficacia,Eficiencia,Efectividad"</formula1>
    </dataValidation>
    <dataValidation allowBlank="1" sqref="B15 K18:K20 G24:I24 B23"/>
  </dataValidations>
  <printOptions horizontalCentered="1" verticalCentered="1"/>
  <pageMargins left="0.35433070866141736" right="0.2755905511811024" top="0.35433070866141736" bottom="0.6299212598425197" header="0" footer="0.3937007874015748"/>
  <pageSetup horizontalDpi="600" verticalDpi="600" orientation="portrait" scale="45" r:id="rId2"/>
  <headerFooter scaleWithDoc="0" alignWithMargins="0">
    <oddFooter>&amp;L&amp;"Times New Roman,Normal"DE-F06-V6&amp;R&amp;"Times New Roman,Normal"Página &amp;P de &amp;N</oddFooter>
  </headerFooter>
  <ignoredErrors>
    <ignoredError sqref="E43" formula="1"/>
  </ignoredErrors>
  <drawing r:id="rId1"/>
</worksheet>
</file>

<file path=xl/worksheets/sheet2.xml><?xml version="1.0" encoding="utf-8"?>
<worksheet xmlns="http://schemas.openxmlformats.org/spreadsheetml/2006/main" xmlns:r="http://schemas.openxmlformats.org/officeDocument/2006/relationships">
  <sheetPr codeName="Hoja4"/>
  <dimension ref="A2:T47"/>
  <sheetViews>
    <sheetView zoomScalePageLayoutView="0" workbookViewId="0" topLeftCell="A1">
      <selection activeCell="Q9" sqref="Q9"/>
    </sheetView>
  </sheetViews>
  <sheetFormatPr defaultColWidth="11.421875" defaultRowHeight="12.75"/>
  <cols>
    <col min="1" max="1" width="28.00390625" style="29" customWidth="1"/>
    <col min="2" max="2" width="43.57421875" style="29" customWidth="1"/>
    <col min="3" max="3" width="129.8515625" style="29" customWidth="1"/>
    <col min="4" max="5" width="11.421875" style="29" customWidth="1"/>
    <col min="6" max="6" width="54.8515625" style="29" customWidth="1"/>
    <col min="7" max="14" width="11.421875" style="29" customWidth="1"/>
    <col min="15" max="15" width="35.8515625" style="29" customWidth="1"/>
    <col min="16" max="16" width="20.140625" style="29" customWidth="1"/>
    <col min="17" max="17" width="36.421875" style="29" customWidth="1"/>
    <col min="18" max="18" width="28.7109375" style="29" customWidth="1"/>
    <col min="19" max="19" width="27.00390625" style="29" customWidth="1"/>
    <col min="20" max="16384" width="11.421875" style="29" customWidth="1"/>
  </cols>
  <sheetData>
    <row r="2" spans="1:20" ht="15">
      <c r="A2" s="27" t="s">
        <v>4</v>
      </c>
      <c r="B2" s="27" t="s">
        <v>60</v>
      </c>
      <c r="C2" s="28" t="s">
        <v>61</v>
      </c>
      <c r="E2" s="29" t="s">
        <v>62</v>
      </c>
      <c r="F2" s="29" t="s">
        <v>63</v>
      </c>
      <c r="M2" s="29" t="s">
        <v>64</v>
      </c>
      <c r="O2" s="30" t="s">
        <v>60</v>
      </c>
      <c r="P2" s="31" t="s">
        <v>65</v>
      </c>
      <c r="Q2" s="31" t="s">
        <v>66</v>
      </c>
      <c r="R2" s="32" t="s">
        <v>67</v>
      </c>
      <c r="S2" s="33"/>
      <c r="T2" s="33"/>
    </row>
    <row r="3" spans="1:20" ht="15">
      <c r="A3" s="222" t="s">
        <v>68</v>
      </c>
      <c r="B3" s="34" t="s">
        <v>69</v>
      </c>
      <c r="C3" s="35" t="s">
        <v>70</v>
      </c>
      <c r="E3" s="36">
        <v>1036</v>
      </c>
      <c r="F3" s="37" t="s">
        <v>71</v>
      </c>
      <c r="M3" s="29" t="s">
        <v>72</v>
      </c>
      <c r="O3" s="38" t="s">
        <v>73</v>
      </c>
      <c r="P3" s="39" t="s">
        <v>74</v>
      </c>
      <c r="Q3" s="29" t="s">
        <v>75</v>
      </c>
      <c r="R3" s="38" t="s">
        <v>73</v>
      </c>
      <c r="S3" s="33"/>
      <c r="T3" s="33"/>
    </row>
    <row r="4" spans="1:20" ht="15">
      <c r="A4" s="222"/>
      <c r="B4" s="34" t="s">
        <v>69</v>
      </c>
      <c r="C4" s="35" t="s">
        <v>155</v>
      </c>
      <c r="E4" s="36">
        <v>1036</v>
      </c>
      <c r="F4" s="37" t="s">
        <v>77</v>
      </c>
      <c r="O4" s="40" t="s">
        <v>69</v>
      </c>
      <c r="P4" s="39" t="s">
        <v>78</v>
      </c>
      <c r="Q4" s="29" t="s">
        <v>79</v>
      </c>
      <c r="R4" s="41" t="s">
        <v>9</v>
      </c>
      <c r="S4" s="33"/>
      <c r="T4" s="33"/>
    </row>
    <row r="5" spans="1:20" ht="15">
      <c r="A5" s="222"/>
      <c r="B5" s="34" t="s">
        <v>69</v>
      </c>
      <c r="C5" s="35" t="s">
        <v>156</v>
      </c>
      <c r="E5" s="36">
        <v>1036</v>
      </c>
      <c r="F5" s="37" t="s">
        <v>80</v>
      </c>
      <c r="M5" s="29" t="s">
        <v>81</v>
      </c>
      <c r="O5" s="40" t="s">
        <v>82</v>
      </c>
      <c r="P5" s="39" t="s">
        <v>83</v>
      </c>
      <c r="Q5" s="29" t="s">
        <v>84</v>
      </c>
      <c r="R5" s="41" t="s">
        <v>85</v>
      </c>
      <c r="S5" s="33"/>
      <c r="T5" s="33"/>
    </row>
    <row r="6" spans="1:20" ht="15" customHeight="1">
      <c r="A6" s="222"/>
      <c r="B6" s="34" t="s">
        <v>69</v>
      </c>
      <c r="C6" s="35" t="s">
        <v>86</v>
      </c>
      <c r="E6" s="36">
        <v>1036</v>
      </c>
      <c r="F6" s="37" t="s">
        <v>19</v>
      </c>
      <c r="M6" s="29" t="s">
        <v>87</v>
      </c>
      <c r="O6" s="40" t="s">
        <v>11</v>
      </c>
      <c r="P6" s="39" t="s">
        <v>88</v>
      </c>
      <c r="Q6" s="29" t="s">
        <v>89</v>
      </c>
      <c r="R6" s="41" t="s">
        <v>90</v>
      </c>
      <c r="S6" s="33"/>
      <c r="T6" s="33"/>
    </row>
    <row r="7" spans="1:20" ht="15" customHeight="1">
      <c r="A7" s="222"/>
      <c r="B7" s="42" t="s">
        <v>82</v>
      </c>
      <c r="C7" s="43" t="s">
        <v>91</v>
      </c>
      <c r="E7" s="36">
        <v>1036</v>
      </c>
      <c r="F7" s="37" t="s">
        <v>92</v>
      </c>
      <c r="O7" s="40" t="s">
        <v>93</v>
      </c>
      <c r="P7" s="39" t="s">
        <v>94</v>
      </c>
      <c r="Q7" s="29" t="s">
        <v>95</v>
      </c>
      <c r="R7" s="44"/>
      <c r="S7" s="33"/>
      <c r="T7" s="33"/>
    </row>
    <row r="8" spans="1:20" ht="15" customHeight="1">
      <c r="A8" s="222"/>
      <c r="B8" s="42"/>
      <c r="C8" s="43" t="s">
        <v>96</v>
      </c>
      <c r="E8" s="45">
        <v>988</v>
      </c>
      <c r="F8" s="46" t="s">
        <v>97</v>
      </c>
      <c r="O8" s="40" t="s">
        <v>98</v>
      </c>
      <c r="P8" s="39" t="s">
        <v>157</v>
      </c>
      <c r="Q8" s="29" t="s">
        <v>158</v>
      </c>
      <c r="R8" s="44"/>
      <c r="S8" s="33"/>
      <c r="T8" s="33"/>
    </row>
    <row r="9" spans="1:20" ht="15" customHeight="1">
      <c r="A9" s="222" t="s">
        <v>99</v>
      </c>
      <c r="B9" s="34" t="s">
        <v>11</v>
      </c>
      <c r="C9" s="35" t="s">
        <v>15</v>
      </c>
      <c r="E9" s="45">
        <v>988</v>
      </c>
      <c r="F9" s="46" t="s">
        <v>100</v>
      </c>
      <c r="O9" s="40" t="s">
        <v>101</v>
      </c>
      <c r="P9" s="39" t="s">
        <v>102</v>
      </c>
      <c r="Q9" s="29" t="s">
        <v>103</v>
      </c>
      <c r="R9" s="44"/>
      <c r="S9" s="33"/>
      <c r="T9" s="33"/>
    </row>
    <row r="10" spans="1:20" ht="15.75" customHeight="1">
      <c r="A10" s="222"/>
      <c r="B10" s="34" t="s">
        <v>11</v>
      </c>
      <c r="C10" s="35" t="s">
        <v>104</v>
      </c>
      <c r="E10" s="45">
        <v>988</v>
      </c>
      <c r="F10" s="46" t="s">
        <v>105</v>
      </c>
      <c r="O10" s="40" t="s">
        <v>106</v>
      </c>
      <c r="P10" s="39" t="s">
        <v>23</v>
      </c>
      <c r="Q10" s="29" t="s">
        <v>107</v>
      </c>
      <c r="R10" s="44"/>
      <c r="S10" s="33"/>
      <c r="T10" s="33"/>
    </row>
    <row r="11" spans="1:20" ht="15">
      <c r="A11" s="222"/>
      <c r="B11" s="34" t="s">
        <v>11</v>
      </c>
      <c r="C11" s="35" t="s">
        <v>108</v>
      </c>
      <c r="E11" s="47">
        <v>1038</v>
      </c>
      <c r="F11" s="48" t="s">
        <v>109</v>
      </c>
      <c r="O11" s="40" t="s">
        <v>110</v>
      </c>
      <c r="P11" s="39" t="s">
        <v>111</v>
      </c>
      <c r="Q11" s="29" t="s">
        <v>112</v>
      </c>
      <c r="R11" s="44"/>
      <c r="S11" s="33"/>
      <c r="T11" s="33"/>
    </row>
    <row r="12" spans="1:20" ht="15">
      <c r="A12" s="222"/>
      <c r="B12" s="42" t="s">
        <v>93</v>
      </c>
      <c r="C12" s="43" t="s">
        <v>113</v>
      </c>
      <c r="O12" s="49" t="s">
        <v>114</v>
      </c>
      <c r="P12" s="39" t="s">
        <v>115</v>
      </c>
      <c r="Q12" s="29" t="s">
        <v>116</v>
      </c>
      <c r="R12" s="44"/>
      <c r="S12" s="33"/>
      <c r="T12" s="33"/>
    </row>
    <row r="13" spans="1:20" ht="30">
      <c r="A13" s="222"/>
      <c r="B13" s="42" t="s">
        <v>93</v>
      </c>
      <c r="C13" s="43" t="s">
        <v>117</v>
      </c>
      <c r="O13" s="49" t="s">
        <v>118</v>
      </c>
      <c r="P13" s="39"/>
      <c r="Q13" s="29" t="s">
        <v>119</v>
      </c>
      <c r="R13" s="44"/>
      <c r="S13" s="33"/>
      <c r="T13" s="33"/>
    </row>
    <row r="14" spans="1:20" ht="15">
      <c r="A14" s="222"/>
      <c r="B14" s="42" t="s">
        <v>93</v>
      </c>
      <c r="C14" s="43" t="s">
        <v>120</v>
      </c>
      <c r="O14" s="49" t="s">
        <v>121</v>
      </c>
      <c r="P14" s="39"/>
      <c r="Q14" s="50"/>
      <c r="R14" s="44"/>
      <c r="S14" s="33"/>
      <c r="T14" s="33"/>
    </row>
    <row r="15" spans="1:20" ht="15">
      <c r="A15" s="222"/>
      <c r="B15" s="42" t="s">
        <v>93</v>
      </c>
      <c r="C15" s="51" t="s">
        <v>154</v>
      </c>
      <c r="O15" s="49" t="s">
        <v>122</v>
      </c>
      <c r="P15" s="39"/>
      <c r="Q15" s="39"/>
      <c r="R15" s="52"/>
      <c r="S15" s="53"/>
      <c r="T15" s="53"/>
    </row>
    <row r="16" spans="1:20" ht="15">
      <c r="A16" s="222"/>
      <c r="B16" s="42" t="s">
        <v>93</v>
      </c>
      <c r="C16" s="43" t="s">
        <v>123</v>
      </c>
      <c r="O16" s="49" t="s">
        <v>124</v>
      </c>
      <c r="P16" s="39"/>
      <c r="Q16" s="39"/>
      <c r="R16" s="52"/>
      <c r="S16" s="53"/>
      <c r="T16" s="53"/>
    </row>
    <row r="17" spans="1:20" ht="15">
      <c r="A17" s="222"/>
      <c r="B17" s="42" t="s">
        <v>93</v>
      </c>
      <c r="C17" s="43" t="s">
        <v>125</v>
      </c>
      <c r="O17" s="49" t="s">
        <v>126</v>
      </c>
      <c r="P17" s="39"/>
      <c r="Q17" s="39"/>
      <c r="R17" s="52"/>
      <c r="S17" s="53"/>
      <c r="T17" s="53"/>
    </row>
    <row r="18" spans="1:3" ht="15">
      <c r="A18" s="222"/>
      <c r="B18" s="42" t="s">
        <v>93</v>
      </c>
      <c r="C18" s="43" t="s">
        <v>127</v>
      </c>
    </row>
    <row r="19" spans="1:3" ht="15">
      <c r="A19" s="222"/>
      <c r="B19" s="42" t="s">
        <v>93</v>
      </c>
      <c r="C19" s="43" t="s">
        <v>128</v>
      </c>
    </row>
    <row r="20" spans="1:3" ht="15">
      <c r="A20" s="222"/>
      <c r="B20" s="34" t="s">
        <v>98</v>
      </c>
      <c r="C20" s="35" t="s">
        <v>129</v>
      </c>
    </row>
    <row r="21" spans="1:3" ht="15">
      <c r="A21" s="222"/>
      <c r="B21" s="34" t="s">
        <v>98</v>
      </c>
      <c r="C21" s="35" t="s">
        <v>130</v>
      </c>
    </row>
    <row r="22" spans="1:3" ht="15">
      <c r="A22" s="222"/>
      <c r="B22" s="34" t="s">
        <v>98</v>
      </c>
      <c r="C22" s="35" t="s">
        <v>131</v>
      </c>
    </row>
    <row r="23" spans="1:3" ht="15">
      <c r="A23" s="222"/>
      <c r="B23" s="34"/>
      <c r="C23" s="35" t="s">
        <v>96</v>
      </c>
    </row>
    <row r="24" spans="1:3" ht="15">
      <c r="A24" s="222" t="s">
        <v>132</v>
      </c>
      <c r="B24" s="42" t="s">
        <v>101</v>
      </c>
      <c r="C24" s="54" t="s">
        <v>70</v>
      </c>
    </row>
    <row r="25" spans="1:3" ht="15">
      <c r="A25" s="222"/>
      <c r="B25" s="42" t="s">
        <v>101</v>
      </c>
      <c r="C25" s="55" t="s">
        <v>76</v>
      </c>
    </row>
    <row r="26" spans="1:3" ht="15">
      <c r="A26" s="222"/>
      <c r="B26" s="42" t="s">
        <v>101</v>
      </c>
      <c r="C26" s="55" t="s">
        <v>133</v>
      </c>
    </row>
    <row r="27" spans="1:3" ht="15">
      <c r="A27" s="222"/>
      <c r="B27" s="42" t="s">
        <v>101</v>
      </c>
      <c r="C27" s="55" t="s">
        <v>134</v>
      </c>
    </row>
    <row r="28" spans="1:3" ht="15">
      <c r="A28" s="222"/>
      <c r="B28" s="42" t="s">
        <v>101</v>
      </c>
      <c r="C28" s="55" t="s">
        <v>135</v>
      </c>
    </row>
    <row r="29" spans="1:3" ht="15">
      <c r="A29" s="222"/>
      <c r="B29" s="34" t="s">
        <v>106</v>
      </c>
      <c r="C29" s="35" t="s">
        <v>136</v>
      </c>
    </row>
    <row r="30" spans="1:3" ht="15">
      <c r="A30" s="222"/>
      <c r="B30" s="34" t="s">
        <v>106</v>
      </c>
      <c r="C30" s="35" t="s">
        <v>137</v>
      </c>
    </row>
    <row r="31" spans="1:3" ht="15">
      <c r="A31" s="222"/>
      <c r="B31" s="34" t="s">
        <v>106</v>
      </c>
      <c r="C31" s="35" t="s">
        <v>138</v>
      </c>
    </row>
    <row r="32" spans="1:3" ht="15">
      <c r="A32" s="222"/>
      <c r="B32" s="42" t="s">
        <v>110</v>
      </c>
      <c r="C32" s="55" t="s">
        <v>139</v>
      </c>
    </row>
    <row r="33" spans="1:3" ht="15">
      <c r="A33" s="222"/>
      <c r="B33" s="42" t="s">
        <v>110</v>
      </c>
      <c r="C33" s="55" t="s">
        <v>140</v>
      </c>
    </row>
    <row r="34" spans="1:3" ht="15">
      <c r="A34" s="222"/>
      <c r="B34" s="42" t="s">
        <v>110</v>
      </c>
      <c r="C34" s="54" t="s">
        <v>141</v>
      </c>
    </row>
    <row r="35" spans="1:3" ht="15">
      <c r="A35" s="222"/>
      <c r="B35" s="42" t="s">
        <v>110</v>
      </c>
      <c r="C35" s="55" t="s">
        <v>142</v>
      </c>
    </row>
    <row r="36" spans="1:3" ht="15">
      <c r="A36" s="222"/>
      <c r="B36" s="56" t="s">
        <v>114</v>
      </c>
      <c r="C36" s="35" t="s">
        <v>143</v>
      </c>
    </row>
    <row r="37" spans="1:3" ht="15">
      <c r="A37" s="222"/>
      <c r="B37" s="56" t="s">
        <v>114</v>
      </c>
      <c r="C37" s="35" t="s">
        <v>144</v>
      </c>
    </row>
    <row r="38" spans="1:3" ht="15">
      <c r="A38" s="222"/>
      <c r="B38" s="57" t="s">
        <v>118</v>
      </c>
      <c r="C38" s="55" t="s">
        <v>145</v>
      </c>
    </row>
    <row r="39" spans="1:3" ht="15">
      <c r="A39" s="222"/>
      <c r="B39" s="57" t="s">
        <v>118</v>
      </c>
      <c r="C39" s="55" t="s">
        <v>146</v>
      </c>
    </row>
    <row r="40" spans="1:3" ht="15">
      <c r="A40" s="222"/>
      <c r="B40" s="58" t="s">
        <v>121</v>
      </c>
      <c r="C40" s="59" t="s">
        <v>147</v>
      </c>
    </row>
    <row r="41" spans="1:3" ht="15">
      <c r="A41" s="222"/>
      <c r="B41" s="57" t="s">
        <v>122</v>
      </c>
      <c r="C41" s="43" t="s">
        <v>148</v>
      </c>
    </row>
    <row r="42" spans="1:3" ht="15">
      <c r="A42" s="222"/>
      <c r="B42" s="57"/>
      <c r="C42" s="43" t="s">
        <v>96</v>
      </c>
    </row>
    <row r="43" spans="1:3" ht="15">
      <c r="A43" s="222" t="s">
        <v>149</v>
      </c>
      <c r="B43" s="58" t="s">
        <v>124</v>
      </c>
      <c r="C43" s="60" t="s">
        <v>70</v>
      </c>
    </row>
    <row r="44" spans="1:3" ht="15">
      <c r="A44" s="223"/>
      <c r="B44" s="58" t="s">
        <v>124</v>
      </c>
      <c r="C44" s="60" t="s">
        <v>76</v>
      </c>
    </row>
    <row r="45" spans="1:3" ht="30">
      <c r="A45" s="223"/>
      <c r="B45" s="58" t="s">
        <v>124</v>
      </c>
      <c r="C45" s="60" t="s">
        <v>150</v>
      </c>
    </row>
    <row r="46" spans="1:3" ht="15">
      <c r="A46" s="223"/>
      <c r="B46" s="61" t="s">
        <v>126</v>
      </c>
      <c r="C46" s="62" t="s">
        <v>151</v>
      </c>
    </row>
    <row r="47" spans="1:3" ht="15">
      <c r="A47" s="223"/>
      <c r="B47" s="61"/>
      <c r="C47" s="62" t="s">
        <v>96</v>
      </c>
    </row>
  </sheetData>
  <sheetProtection/>
  <mergeCells count="4">
    <mergeCell ref="A3:A8"/>
    <mergeCell ref="A9:A23"/>
    <mergeCell ref="A24:A42"/>
    <mergeCell ref="A43:A47"/>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AEROCIVIL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TABLERO DE MANDO DE INDICADORES</dc:title>
  <dc:subject>ADMINISTRACIÓN DEL RIESGO</dc:subject>
  <dc:creator>OFICINA ASESORA DE PLANEACION</dc:creator>
  <cp:keywords>GPLA-2.0-9-01</cp:keywords>
  <dc:description>Versión: 01</dc:description>
  <cp:lastModifiedBy>Judith Borda</cp:lastModifiedBy>
  <cp:lastPrinted>2017-07-05T18:56:53Z</cp:lastPrinted>
  <dcterms:created xsi:type="dcterms:W3CDTF">2007-07-05T21:37:41Z</dcterms:created>
  <dcterms:modified xsi:type="dcterms:W3CDTF">2020-01-13T19:03:16Z</dcterms:modified>
  <cp:category>9-01</cp:category>
  <cp:version/>
  <cp:contentType/>
  <cp:contentStatus/>
</cp:coreProperties>
</file>