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enny peña\Documents\1. Teletrabajo\Indicadores\Indicadores nuevos todos procesos\Juridica\"/>
    </mc:Choice>
  </mc:AlternateContent>
  <xr:revisionPtr revIDLastSave="0" documentId="8_{A922A4B8-3877-4D47-A9BF-C41BA80E39EB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7" l="1"/>
  <c r="I22" i="7" s="1"/>
  <c r="H17" i="7"/>
  <c r="G17" i="7"/>
  <c r="F17" i="7"/>
  <c r="E17" i="7"/>
  <c r="J17" i="7"/>
  <c r="B15" i="7"/>
  <c r="B14" i="7"/>
  <c r="L17" i="7"/>
  <c r="M17" i="7"/>
  <c r="K17" i="7"/>
  <c r="N17" i="7"/>
  <c r="K22" i="7" s="1"/>
  <c r="O17" i="7"/>
  <c r="P17" i="7"/>
  <c r="C6" i="7"/>
  <c r="H22" i="7" l="1"/>
  <c r="J22" i="7"/>
  <c r="H23" i="7" l="1"/>
</calcChain>
</file>

<file path=xl/sharedStrings.xml><?xml version="1.0" encoding="utf-8"?>
<sst xmlns="http://schemas.openxmlformats.org/spreadsheetml/2006/main" count="237" uniqueCount="200">
  <si>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</si>
  <si>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</si>
  <si>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</si>
  <si>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</si>
  <si>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</si>
  <si>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</si>
  <si>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</si>
  <si>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</si>
  <si>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</si>
  <si>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</si>
  <si>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</si>
  <si>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</si>
  <si>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</si>
  <si>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</si>
  <si>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</si>
  <si>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</si>
  <si>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</si>
  <si>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</si>
  <si>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</si>
  <si>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</si>
  <si>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</si>
  <si>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</si>
  <si>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</si>
  <si>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</si>
  <si>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</si>
  <si>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</si>
  <si>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</si>
  <si>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</si>
  <si>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</si>
  <si>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</si>
  <si>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</si>
  <si>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</si>
  <si>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</si>
  <si>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</si>
  <si>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</si>
  <si>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</si>
  <si>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</si>
  <si>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</si>
  <si>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</si>
  <si>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</si>
  <si>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</si>
  <si>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</si>
  <si>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</si>
  <si>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</si>
  <si>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</si>
  <si>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</si>
  <si>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</si>
  <si>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</si>
  <si>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</si>
  <si>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</si>
  <si>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</si>
  <si>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</si>
  <si>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</si>
  <si>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</si>
  <si>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</si>
  <si>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</si>
  <si>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</si>
  <si>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</si>
  <si>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</si>
  <si>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</si>
  <si>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</si>
  <si>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</si>
  <si>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</si>
  <si>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</si>
  <si>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</si>
  <si>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</si>
  <si>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</si>
  <si>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</si>
  <si>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</si>
  <si>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</si>
  <si>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</si>
  <si>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</si>
  <si>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</si>
  <si>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</si>
  <si>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</si>
  <si>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</si>
  <si>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</si>
  <si>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</si>
  <si>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</si>
  <si>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</si>
  <si>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</si>
  <si>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</si>
  <si>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</si>
  <si>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</si>
  <si>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</si>
  <si>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</si>
  <si>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</si>
  <si>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</si>
  <si>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</si>
  <si>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</si>
  <si>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</si>
  <si>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</si>
  <si>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</si>
  <si>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</si>
  <si>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</si>
  <si>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</si>
  <si>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</si>
  <si>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</si>
  <si>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</si>
  <si>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</si>
  <si>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</si>
  <si>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</si>
  <si>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</si>
  <si>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</si>
  <si>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</si>
  <si>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</si>
  <si>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</si>
  <si>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</si>
  <si>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</si>
  <si>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</si>
  <si>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</si>
  <si>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</si>
  <si>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</si>
  <si>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</si>
  <si>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</si>
  <si>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</si>
  <si>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</si>
  <si>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</si>
  <si>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</si>
  <si>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</si>
  <si>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</si>
  <si>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</si>
  <si>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</si>
  <si>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</si>
  <si>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</si>
  <si>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</si>
  <si>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</si>
  <si>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</si>
  <si>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</si>
  <si>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</si>
  <si>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</si>
  <si>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</si>
  <si>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</si>
  <si>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</si>
  <si>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</si>
  <si>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</si>
  <si>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</si>
  <si>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</si>
  <si>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</si>
  <si>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</si>
  <si>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</si>
  <si>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</si>
  <si>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</si>
  <si>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</si>
  <si>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</si>
  <si>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</si>
  <si>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</si>
  <si>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</si>
  <si>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</si>
  <si>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</si>
  <si>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</si>
  <si>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</si>
  <si>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</si>
  <si>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</si>
  <si>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</si>
  <si>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</si>
  <si>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</si>
  <si>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</si>
  <si>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</si>
  <si>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</si>
  <si>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</si>
  <si>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</si>
  <si>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</si>
  <si>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</si>
  <si>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</si>
  <si>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</si>
  <si>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</si>
  <si>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</si>
  <si>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</si>
  <si>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</si>
  <si>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</si>
  <si>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</si>
  <si>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</si>
  <si>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</si>
  <si>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</si>
  <si>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</si>
  <si>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</si>
  <si>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</si>
  <si>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</si>
  <si>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</si>
  <si>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</si>
  <si>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</si>
  <si>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</si>
  <si>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</si>
  <si>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</si>
  <si>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</si>
  <si>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</si>
  <si>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</si>
  <si>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Medir los tiempos de elaboración de los contratos y/o convenios solicitados a la OAJ.</t>
  </si>
  <si>
    <t>Número de contratos elaborados oportunamente en la modalidad de Contratación Directa</t>
  </si>
  <si>
    <t>Total de solicitudes de elaboración de contratos</t>
  </si>
  <si>
    <t>No aplica</t>
  </si>
  <si>
    <t xml:space="preserve">Bases de seguimiento de la Oficina Asesora Jurídica													</t>
  </si>
  <si>
    <t>Oportunidad en la elaboración de contratos y/o convenios (Contratación directa)</t>
  </si>
  <si>
    <t xml:space="preserve">Hace referencia a las solicitudes de elaboración de contratos y/o convenios radicadas por las áreas. </t>
  </si>
  <si>
    <t>Hace referencia a la elaboración y suscripción de los contratos de la modalidad de contratación dentro de los 10 días hábiles siguientes a la solicitud.</t>
  </si>
  <si>
    <t>Johana Paola Lamilla Sanchez - Contratista Oficina Asesora Jurídica</t>
  </si>
  <si>
    <t>Claudia Patricia Cifuentes Alvira, Jefe Oficiana Asesora Jurídica</t>
  </si>
  <si>
    <t>Numerador</t>
  </si>
  <si>
    <t>Para el tercer trimestre de la vigencia 2020 la Oficina Asesora Jurídica recibe 92 solicitudes de elaboración de contratos y/o convenios, de las cuales 86 son atendidas dentro de los términos establecidos en el indicador.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</si>
</sst>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d\.m"/>
    <numFmt numFmtId="165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2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9" fontId="8" fillId="0" borderId="1" xfId="12" applyFont="1" applyBorder="1" applyAlignment="1" applyProtection="1">
      <alignment vertical="center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9" fontId="10" fillId="0" borderId="17" xfId="12" applyFont="1" applyBorder="1" applyAlignment="1" applyProtection="1">
      <alignment horizontal="center" vertical="center"/>
      <protection locked="0"/>
    </xf>
    <xf numFmtId="9" fontId="10" fillId="0" borderId="0" xfId="12" applyFont="1" applyProtection="1"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8" fillId="0" borderId="45" xfId="1" applyFont="1" applyBorder="1" applyAlignment="1" applyProtection="1">
      <alignment horizontal="center" vertical="center"/>
    </xf>
    <xf numFmtId="0" fontId="8" fillId="0" borderId="46" xfId="1" applyFont="1" applyBorder="1" applyAlignment="1" applyProtection="1">
      <alignment horizontal="center" vertical="center" wrapText="1"/>
    </xf>
    <xf numFmtId="164" fontId="8" fillId="0" borderId="46" xfId="1" applyNumberFormat="1" applyFont="1" applyBorder="1" applyAlignment="1" applyProtection="1">
      <alignment horizontal="center" vertical="center"/>
    </xf>
    <xf numFmtId="0" fontId="8" fillId="0" borderId="47" xfId="1" applyFont="1" applyBorder="1" applyAlignment="1" applyProtection="1">
      <alignment horizontal="center" vertical="center" wrapText="1"/>
    </xf>
    <xf numFmtId="1" fontId="10" fillId="0" borderId="17" xfId="13" applyNumberFormat="1" applyFont="1" applyBorder="1" applyAlignment="1" applyProtection="1">
      <alignment horizontal="center" vertical="center"/>
      <protection locked="0"/>
    </xf>
    <xf numFmtId="1" fontId="10" fillId="0" borderId="37" xfId="13" applyNumberFormat="1" applyFont="1" applyBorder="1" applyAlignment="1" applyProtection="1">
      <alignment horizontal="center" vertical="center"/>
      <protection locked="0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9" fontId="17" fillId="0" borderId="44" xfId="1" applyNumberFormat="1" applyFont="1" applyBorder="1" applyAlignment="1" applyProtection="1">
      <alignment horizontal="left" vertical="center"/>
      <protection locked="0"/>
    </xf>
    <xf numFmtId="9" fontId="17" fillId="0" borderId="28" xfId="1" applyNumberFormat="1" applyFont="1" applyBorder="1" applyAlignment="1" applyProtection="1">
      <alignment horizontal="lef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left" vertical="top" wrapText="1"/>
      <protection locked="0"/>
    </xf>
    <xf numFmtId="0" fontId="8" fillId="0" borderId="10" xfId="1" applyFont="1" applyBorder="1" applyAlignment="1" applyProtection="1">
      <alignment horizontal="left" vertical="top" wrapText="1"/>
      <protection locked="0"/>
    </xf>
    <xf numFmtId="0" fontId="8" fillId="0" borderId="12" xfId="1" applyFont="1" applyBorder="1" applyAlignment="1" applyProtection="1">
      <alignment horizontal="left" vertical="top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8" fillId="0" borderId="25" xfId="1" applyFont="1" applyBorder="1" applyAlignment="1" applyProtection="1">
      <alignment horizontal="left" vertical="top"/>
      <protection locked="0"/>
    </xf>
    <xf numFmtId="0" fontId="8" fillId="0" borderId="16" xfId="1" applyFont="1" applyBorder="1" applyAlignment="1" applyProtection="1">
      <alignment horizontal="left" vertical="top"/>
      <protection locked="0"/>
    </xf>
    <xf numFmtId="0" fontId="8" fillId="0" borderId="37" xfId="1" applyFont="1" applyBorder="1" applyAlignment="1" applyProtection="1">
      <alignment horizontal="left" vertical="top"/>
      <protection locked="0"/>
    </xf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9" fontId="10" fillId="0" borderId="1" xfId="12" applyFont="1" applyBorder="1" applyAlignment="1" applyProtection="1">
      <alignment horizontal="left" vertical="center"/>
    </xf>
    <xf numFmtId="0" fontId="10" fillId="0" borderId="1" xfId="1" applyFont="1" applyBorder="1" applyAlignment="1" applyProtection="1">
      <alignment horizontal="left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10" fillId="12" borderId="1" xfId="1" applyFont="1" applyFill="1" applyBorder="1" applyAlignment="1" applyProtection="1">
      <alignment horizontal="left" vertical="center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9" fontId="8" fillId="0" borderId="34" xfId="12" applyFont="1" applyBorder="1" applyAlignment="1" applyProtection="1">
      <alignment horizontal="center" vertical="center"/>
    </xf>
    <xf numFmtId="9" fontId="8" fillId="0" borderId="35" xfId="12" applyFont="1" applyBorder="1" applyAlignment="1" applyProtection="1">
      <alignment horizontal="center" vertical="center"/>
    </xf>
    <xf numFmtId="9" fontId="8" fillId="0" borderId="36" xfId="12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
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
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
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
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
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zoomScale="110" zoomScaleNormal="110" zoomScalePageLayoutView="91" workbookViewId="0">
      <selection activeCell="C17" sqref="C17:C19"/>
    </sheetView>
  </sheetViews>
  <sheetFormatPr baseColWidth="10" defaultColWidth="11.5" defaultRowHeight="12.75" x14ac:dyDescent="0.2"/>
  <cols>
    <col min="1" max="1" width="2.125" style="30" customWidth="1"/>
    <col min="2" max="2" width="21.375" style="44" customWidth="1"/>
    <col min="3" max="3" width="37" style="30" customWidth="1"/>
    <col min="4" max="4" width="22.625" style="30" customWidth="1"/>
    <col min="5" max="5" width="13.125" style="30" customWidth="1"/>
    <col min="6" max="6" width="9.125" style="30" customWidth="1"/>
    <col min="7" max="7" width="37.875" style="30" customWidth="1"/>
    <col min="8" max="8" width="10.125" style="30" customWidth="1"/>
    <col min="9" max="9" width="40.5" style="30" customWidth="1"/>
    <col min="10" max="16384" width="11.5" style="30"/>
  </cols>
  <sheetData>
    <row r="1" spans="2:8" ht="12.95" customHeight="1" x14ac:dyDescent="0.2"/>
    <row r="2" spans="2:8" ht="12.95" customHeight="1" x14ac:dyDescent="0.2">
      <c r="B2" s="100"/>
      <c r="C2" s="101" t="s">
        <v>0</v>
      </c>
      <c r="D2" s="102"/>
      <c r="E2" s="102"/>
      <c r="F2" s="102"/>
      <c r="G2" s="102"/>
      <c r="H2" s="103"/>
    </row>
    <row r="3" spans="2:8" ht="12.75" customHeight="1" x14ac:dyDescent="0.2">
      <c r="B3" s="100"/>
      <c r="C3" s="104"/>
      <c r="D3" s="105"/>
      <c r="E3" s="105"/>
      <c r="F3" s="105"/>
      <c r="G3" s="105"/>
      <c r="H3" s="106"/>
    </row>
    <row r="4" spans="2:8" ht="32.1" customHeight="1" x14ac:dyDescent="0.2">
      <c r="B4" s="100"/>
      <c r="C4" s="104"/>
      <c r="D4" s="105"/>
      <c r="E4" s="105"/>
      <c r="F4" s="105"/>
      <c r="G4" s="105"/>
      <c r="H4" s="106"/>
    </row>
    <row r="5" spans="2:8" ht="27.75" customHeight="1" x14ac:dyDescent="0.2">
      <c r="B5" s="100"/>
      <c r="C5" s="107"/>
      <c r="D5" s="108"/>
      <c r="E5" s="108"/>
      <c r="F5" s="108"/>
      <c r="G5" s="108"/>
      <c r="H5" s="109"/>
    </row>
    <row r="6" spans="2:8" x14ac:dyDescent="0.2">
      <c r="B6" s="45"/>
      <c r="C6" s="39"/>
      <c r="D6" s="39"/>
      <c r="E6" s="39"/>
      <c r="F6" s="39"/>
      <c r="G6" s="39"/>
      <c r="H6" s="40"/>
    </row>
    <row r="7" spans="2:8" ht="15.75" x14ac:dyDescent="0.2">
      <c r="B7" s="46"/>
      <c r="C7" s="53"/>
      <c r="D7" s="43" t="s">
        <v>1</v>
      </c>
      <c r="E7" s="41"/>
      <c r="F7" s="41"/>
      <c r="G7" s="41"/>
      <c r="H7" s="42"/>
    </row>
    <row r="8" spans="2:8" ht="35.1" customHeight="1" x14ac:dyDescent="0.2">
      <c r="B8" s="47" t="s">
        <v>149</v>
      </c>
      <c r="C8" s="110" t="s">
        <v>184</v>
      </c>
      <c r="D8" s="111"/>
      <c r="E8" s="111"/>
      <c r="F8" s="111"/>
      <c r="G8" s="111"/>
      <c r="H8" s="112"/>
    </row>
    <row r="9" spans="2:8" ht="35.1" customHeight="1" x14ac:dyDescent="0.2">
      <c r="B9" s="48" t="s">
        <v>2</v>
      </c>
      <c r="C9" s="31" t="s">
        <v>27</v>
      </c>
      <c r="D9" s="32" t="s">
        <v>3</v>
      </c>
      <c r="E9" s="113" t="s">
        <v>71</v>
      </c>
      <c r="F9" s="114"/>
      <c r="G9" s="114"/>
      <c r="H9" s="115"/>
    </row>
    <row r="10" spans="2:8" ht="31.5" x14ac:dyDescent="0.2">
      <c r="B10" s="49" t="s">
        <v>4</v>
      </c>
      <c r="C10" s="31" t="s">
        <v>193</v>
      </c>
      <c r="D10" s="32" t="s">
        <v>5</v>
      </c>
      <c r="E10" s="97" t="s">
        <v>188</v>
      </c>
      <c r="F10" s="98"/>
      <c r="G10" s="98"/>
      <c r="H10" s="99"/>
    </row>
    <row r="11" spans="2:8" ht="15.75" x14ac:dyDescent="0.2">
      <c r="B11" s="50" t="s">
        <v>6</v>
      </c>
      <c r="C11" s="33" t="s">
        <v>151</v>
      </c>
      <c r="D11" s="34" t="s">
        <v>7</v>
      </c>
      <c r="E11" s="97" t="s">
        <v>83</v>
      </c>
      <c r="F11" s="98"/>
      <c r="G11" s="98"/>
      <c r="H11" s="99"/>
    </row>
    <row r="12" spans="2:8" ht="33" customHeight="1" x14ac:dyDescent="0.2">
      <c r="B12" s="121" t="s">
        <v>8</v>
      </c>
      <c r="C12" s="123" t="s">
        <v>191</v>
      </c>
      <c r="D12" s="125" t="s">
        <v>9</v>
      </c>
      <c r="E12" s="54" t="s">
        <v>198</v>
      </c>
      <c r="F12" s="129" t="s">
        <v>189</v>
      </c>
      <c r="G12" s="129"/>
      <c r="H12" s="127" t="s">
        <v>165</v>
      </c>
    </row>
    <row r="13" spans="2:8" ht="15.75" x14ac:dyDescent="0.2">
      <c r="B13" s="122"/>
      <c r="C13" s="124"/>
      <c r="D13" s="126"/>
      <c r="E13" s="55" t="s">
        <v>166</v>
      </c>
      <c r="F13" s="130" t="s">
        <v>190</v>
      </c>
      <c r="G13" s="131"/>
      <c r="H13" s="128"/>
    </row>
    <row r="14" spans="2:8" ht="15.75" x14ac:dyDescent="0.2">
      <c r="B14" s="51" t="s">
        <v>10</v>
      </c>
      <c r="C14" s="35">
        <v>1</v>
      </c>
      <c r="D14" s="51" t="s">
        <v>11</v>
      </c>
      <c r="E14" s="119" t="s">
        <v>157</v>
      </c>
      <c r="F14" s="120"/>
      <c r="G14" s="56" t="s">
        <v>12</v>
      </c>
      <c r="H14" s="90" t="s">
        <v>78</v>
      </c>
    </row>
    <row r="15" spans="2:8" ht="21" customHeight="1" x14ac:dyDescent="0.2">
      <c r="B15" s="50" t="s">
        <v>13</v>
      </c>
      <c r="C15" s="116" t="s">
        <v>39</v>
      </c>
      <c r="D15" s="117"/>
      <c r="E15" s="117"/>
      <c r="F15" s="117"/>
      <c r="G15" s="117"/>
      <c r="H15" s="118"/>
    </row>
    <row r="17" spans="2:8" ht="41.1" customHeight="1" x14ac:dyDescent="0.25">
      <c r="B17" s="52" t="s">
        <v>14</v>
      </c>
      <c r="C17" s="1" t="s">
        <v>196</v>
      </c>
      <c r="D17" s="36"/>
      <c r="E17" s="36"/>
      <c r="F17" s="36"/>
      <c r="G17" s="36"/>
      <c r="H17" s="36"/>
    </row>
    <row r="18" spans="2:8" ht="15" x14ac:dyDescent="0.25">
      <c r="B18" s="52" t="s">
        <v>15</v>
      </c>
      <c r="C18" s="2" t="s">
        <v>197</v>
      </c>
      <c r="D18" s="37"/>
      <c r="E18" s="37"/>
      <c r="F18" s="37"/>
      <c r="G18" s="37"/>
    </row>
    <row r="19" spans="2:8" ht="15" x14ac:dyDescent="0.25">
      <c r="B19" s="52" t="s">
        <v>16</v>
      </c>
      <c r="C19" s="2" t="s">
        <v>197</v>
      </c>
      <c r="D19" s="37"/>
      <c r="E19" s="37"/>
      <c r="F19" s="37"/>
      <c r="G19" s="37"/>
      <c r="H19" s="37"/>
    </row>
    <row r="20" spans="2:8" x14ac:dyDescent="0.2">
      <c r="C20" s="38"/>
      <c r="D20" s="38"/>
      <c r="E20" s="38"/>
    </row>
    <row r="28" spans="2:8" x14ac:dyDescent="0.2">
      <c r="G28" s="44"/>
    </row>
  </sheetData>
  <sheetProtection password="F29E" sheet="1" objects="1" scenarios="1"/>
  <mergeCells count="14">
    <mergeCell ref="C15:H15"/>
    <mergeCell ref="E14:F14"/>
    <mergeCell ref="B12:B13"/>
    <mergeCell ref="C12:C13"/>
    <mergeCell ref="D12:D13"/>
    <mergeCell ref="H12:H13"/>
    <mergeCell ref="F12:G12"/>
    <mergeCell ref="F13:G13"/>
    <mergeCell ref="E10:H10"/>
    <mergeCell ref="E11:H11"/>
    <mergeCell ref="B2:B5"/>
    <mergeCell ref="C2:H5"/>
    <mergeCell ref="C8:H8"/>
    <mergeCell ref="E9:H9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abSelected="1" topLeftCell="C13" zoomScale="90" zoomScaleNormal="161" workbookViewId="0">
      <selection activeCell="C26" sqref="C26:P26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20.625" style="17" customWidth="1"/>
    <col min="5" max="16" width="12.875" style="17" customWidth="1"/>
    <col min="17" max="16384" width="14.5" style="17"/>
  </cols>
  <sheetData>
    <row r="1" spans="2:16" s="57" customFormat="1" ht="14.1" customHeight="1" x14ac:dyDescent="0.25"/>
    <row r="2" spans="2:16" s="57" customFormat="1" x14ac:dyDescent="0.25">
      <c r="B2" s="132"/>
      <c r="C2" s="133" t="s">
        <v>118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</row>
    <row r="3" spans="2:16" s="57" customFormat="1" ht="20.25" customHeight="1" x14ac:dyDescent="0.25">
      <c r="B3" s="132"/>
      <c r="C3" s="136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8"/>
    </row>
    <row r="4" spans="2:16" s="57" customFormat="1" ht="53.1" customHeight="1" x14ac:dyDescent="0.25">
      <c r="B4" s="132"/>
      <c r="C4" s="136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</row>
    <row r="5" spans="2:16" s="57" customFormat="1" x14ac:dyDescent="0.25"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1"/>
    </row>
    <row r="6" spans="2:16" x14ac:dyDescent="0.25">
      <c r="B6" s="18" t="s">
        <v>99</v>
      </c>
      <c r="C6" s="145" t="str">
        <f>IFERROR('1. Hoja de Vida'!C10,"")</f>
        <v>Oportunidad en la elaboración de contratos y/o convenios (Contratación directa)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ht="20.100000000000001" customHeight="1" x14ac:dyDescent="0.25">
      <c r="B7" s="19" t="s">
        <v>100</v>
      </c>
      <c r="C7" s="153" t="s">
        <v>39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16" ht="15.95" customHeight="1" x14ac:dyDescent="0.25">
      <c r="B8" s="58" t="s">
        <v>101</v>
      </c>
      <c r="C8" s="154" t="s">
        <v>95</v>
      </c>
      <c r="D8" s="154"/>
      <c r="E8" s="154"/>
      <c r="F8" s="154"/>
      <c r="G8" s="154"/>
      <c r="H8" s="154"/>
      <c r="I8" s="154"/>
      <c r="J8" s="172"/>
      <c r="K8" s="170" t="s">
        <v>98</v>
      </c>
      <c r="L8" s="171"/>
      <c r="M8" s="148"/>
      <c r="N8" s="149"/>
      <c r="O8" s="149"/>
      <c r="P8" s="150"/>
    </row>
    <row r="9" spans="2:16" x14ac:dyDescent="0.25">
      <c r="B9" s="58" t="s">
        <v>102</v>
      </c>
      <c r="C9" s="153" t="s">
        <v>192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5"/>
    </row>
    <row r="10" spans="2:16" s="57" customFormat="1" ht="6.95" customHeight="1" x14ac:dyDescent="0.25">
      <c r="B10" s="159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1"/>
    </row>
    <row r="11" spans="2:16" s="57" customFormat="1" x14ac:dyDescent="0.25">
      <c r="B11" s="156" t="s">
        <v>126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8"/>
    </row>
    <row r="12" spans="2:16" s="57" customFormat="1" ht="15.95" customHeight="1" x14ac:dyDescent="0.25">
      <c r="B12" s="163" t="s">
        <v>162</v>
      </c>
      <c r="C12" s="162" t="s">
        <v>163</v>
      </c>
      <c r="D12" s="162"/>
      <c r="E12" s="151" t="s">
        <v>127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2"/>
    </row>
    <row r="13" spans="2:16" s="57" customFormat="1" x14ac:dyDescent="0.25">
      <c r="B13" s="164"/>
      <c r="C13" s="162"/>
      <c r="D13" s="162"/>
      <c r="E13" s="59" t="s">
        <v>88</v>
      </c>
      <c r="F13" s="60" t="s">
        <v>103</v>
      </c>
      <c r="G13" s="60" t="s">
        <v>104</v>
      </c>
      <c r="H13" s="60" t="s">
        <v>105</v>
      </c>
      <c r="I13" s="60" t="s">
        <v>106</v>
      </c>
      <c r="J13" s="60" t="s">
        <v>107</v>
      </c>
      <c r="K13" s="60" t="s">
        <v>108</v>
      </c>
      <c r="L13" s="60" t="s">
        <v>109</v>
      </c>
      <c r="M13" s="60" t="s">
        <v>110</v>
      </c>
      <c r="N13" s="60" t="s">
        <v>111</v>
      </c>
      <c r="O13" s="60" t="s">
        <v>112</v>
      </c>
      <c r="P13" s="61" t="s">
        <v>113</v>
      </c>
    </row>
    <row r="14" spans="2:16" ht="51.95" customHeight="1" x14ac:dyDescent="0.25">
      <c r="B14" s="89" t="str">
        <f>IFERROR('1. Hoja de Vida'!F12,"")</f>
        <v>Número de contratos elaborados oportunamente en la modalidad de Contratación Directa</v>
      </c>
      <c r="C14" s="173" t="s">
        <v>195</v>
      </c>
      <c r="D14" s="173"/>
      <c r="E14" s="95"/>
      <c r="F14" s="95"/>
      <c r="G14" s="95"/>
      <c r="H14" s="95"/>
      <c r="I14" s="95"/>
      <c r="J14" s="95"/>
      <c r="K14" s="95">
        <v>20</v>
      </c>
      <c r="L14" s="95">
        <v>29</v>
      </c>
      <c r="M14" s="95">
        <v>37</v>
      </c>
      <c r="N14" s="95"/>
      <c r="O14" s="95"/>
      <c r="P14" s="96"/>
    </row>
    <row r="15" spans="2:16" ht="38.1" customHeight="1" x14ac:dyDescent="0.25">
      <c r="B15" s="89" t="str">
        <f>IFERROR('1. Hoja de Vida'!F13,"")</f>
        <v>Total de solicitudes de elaboración de contratos</v>
      </c>
      <c r="C15" s="173" t="s">
        <v>194</v>
      </c>
      <c r="D15" s="173"/>
      <c r="E15" s="95"/>
      <c r="F15" s="95"/>
      <c r="G15" s="95"/>
      <c r="H15" s="95"/>
      <c r="I15" s="95"/>
      <c r="J15" s="95"/>
      <c r="K15" s="95">
        <v>21</v>
      </c>
      <c r="L15" s="95">
        <v>32</v>
      </c>
      <c r="M15" s="95">
        <v>39</v>
      </c>
      <c r="N15" s="95"/>
      <c r="O15" s="95"/>
      <c r="P15" s="96"/>
    </row>
    <row r="16" spans="2:16" s="88" customFormat="1" x14ac:dyDescent="0.25">
      <c r="B16" s="165" t="s">
        <v>124</v>
      </c>
      <c r="C16" s="165"/>
      <c r="D16" s="165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 x14ac:dyDescent="0.25">
      <c r="B17" s="166" t="s">
        <v>130</v>
      </c>
      <c r="C17" s="166"/>
      <c r="D17" s="166"/>
      <c r="E17" s="25" t="str">
        <f>IFERROR((E14/E15),"")</f>
        <v/>
      </c>
      <c r="F17" s="82" t="str">
        <f>IFERROR((F14/F15),"")</f>
        <v/>
      </c>
      <c r="G17" s="82" t="str">
        <f t="shared" ref="G17:P17" si="0">IFERROR((G14/G15),"")</f>
        <v/>
      </c>
      <c r="H17" s="82" t="str">
        <f t="shared" si="0"/>
        <v/>
      </c>
      <c r="I17" s="82" t="str">
        <f t="shared" si="0"/>
        <v/>
      </c>
      <c r="J17" s="82" t="str">
        <f t="shared" si="0"/>
        <v/>
      </c>
      <c r="K17" s="82">
        <f t="shared" si="0"/>
        <v>0.95238095238095233</v>
      </c>
      <c r="L17" s="82">
        <f t="shared" si="0"/>
        <v>0.90625</v>
      </c>
      <c r="M17" s="82">
        <f t="shared" si="0"/>
        <v>0.94871794871794868</v>
      </c>
      <c r="N17" s="82" t="str">
        <f t="shared" si="0"/>
        <v/>
      </c>
      <c r="O17" s="82" t="str">
        <f t="shared" si="0"/>
        <v/>
      </c>
      <c r="P17" s="83" t="str">
        <f t="shared" si="0"/>
        <v/>
      </c>
    </row>
    <row r="18" spans="2:16" s="57" customFormat="1" x14ac:dyDescent="0.25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/>
    </row>
    <row r="19" spans="2:16" s="57" customFormat="1" x14ac:dyDescent="0.25">
      <c r="B19" s="167" t="s">
        <v>89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</row>
    <row r="20" spans="2:16" x14ac:dyDescent="0.25">
      <c r="B20" s="174" t="s">
        <v>142</v>
      </c>
      <c r="C20" s="175"/>
      <c r="D20" s="175"/>
      <c r="E20" s="175"/>
      <c r="F20" s="175"/>
      <c r="G20" s="176"/>
      <c r="H20" s="180" t="s">
        <v>129</v>
      </c>
      <c r="I20" s="180"/>
      <c r="J20" s="180"/>
      <c r="K20" s="180"/>
      <c r="L20" s="181" t="s">
        <v>90</v>
      </c>
      <c r="M20" s="181"/>
      <c r="N20" s="181"/>
      <c r="O20" s="181"/>
      <c r="P20" s="181"/>
    </row>
    <row r="21" spans="2:16" ht="24" customHeight="1" x14ac:dyDescent="0.25">
      <c r="B21" s="177"/>
      <c r="C21" s="178"/>
      <c r="D21" s="178"/>
      <c r="E21" s="178"/>
      <c r="F21" s="178"/>
      <c r="G21" s="179"/>
      <c r="H21" s="79" t="s">
        <v>93</v>
      </c>
      <c r="I21" s="79" t="s">
        <v>114</v>
      </c>
      <c r="J21" s="79" t="s">
        <v>95</v>
      </c>
      <c r="K21" s="79" t="s">
        <v>96</v>
      </c>
      <c r="L21" s="80" t="s">
        <v>91</v>
      </c>
      <c r="M21" s="182" t="s">
        <v>92</v>
      </c>
      <c r="N21" s="182"/>
      <c r="O21" s="182"/>
      <c r="P21" s="182"/>
    </row>
    <row r="22" spans="2:16" ht="20.100000000000001" customHeight="1" x14ac:dyDescent="0.25">
      <c r="B22" s="191" t="s">
        <v>128</v>
      </c>
      <c r="C22" s="192"/>
      <c r="D22" s="192"/>
      <c r="E22" s="192"/>
      <c r="F22" s="192"/>
      <c r="G22" s="193"/>
      <c r="H22" s="23" t="str">
        <f>IFERROR(AVERAGE(E17:G17),"")</f>
        <v/>
      </c>
      <c r="I22" s="23" t="str">
        <f>IFERROR(AVERAGE(H17:J17),"")</f>
        <v/>
      </c>
      <c r="J22" s="23">
        <f>IFERROR(AVERAGE(K17:M17),"")</f>
        <v>0.93578296703296704</v>
      </c>
      <c r="K22" s="23" t="str">
        <f>IFERROR(AVERAGE(N17:P17),"")</f>
        <v/>
      </c>
      <c r="L22" s="81"/>
      <c r="M22" s="183"/>
      <c r="N22" s="183"/>
      <c r="O22" s="183"/>
      <c r="P22" s="183"/>
    </row>
    <row r="23" spans="2:16" ht="20.100000000000001" customHeight="1" x14ac:dyDescent="0.25">
      <c r="B23" s="194" t="s">
        <v>125</v>
      </c>
      <c r="C23" s="195"/>
      <c r="D23" s="195"/>
      <c r="E23" s="195"/>
      <c r="F23" s="195"/>
      <c r="G23" s="196"/>
      <c r="H23" s="188">
        <f>IFERROR((AVERAGE(H22:K22)/('1. Hoja de Vida'!C14)),"")</f>
        <v>0.93578296703296704</v>
      </c>
      <c r="I23" s="189"/>
      <c r="J23" s="189"/>
      <c r="K23" s="190"/>
      <c r="L23" s="81"/>
      <c r="M23" s="183"/>
      <c r="N23" s="183"/>
      <c r="O23" s="183"/>
      <c r="P23" s="183"/>
    </row>
    <row r="24" spans="2:16" ht="9.9499999999999993" customHeight="1" x14ac:dyDescent="0.25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</row>
    <row r="25" spans="2:16" x14ac:dyDescent="0.25">
      <c r="B25" s="185" t="s">
        <v>138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7"/>
    </row>
    <row r="26" spans="2:16" x14ac:dyDescent="0.25">
      <c r="B26" s="91" t="s">
        <v>145</v>
      </c>
      <c r="C26" s="142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4"/>
    </row>
    <row r="27" spans="2:16" x14ac:dyDescent="0.25">
      <c r="B27" s="92" t="s">
        <v>146</v>
      </c>
      <c r="C27" s="142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4"/>
    </row>
    <row r="28" spans="2:16" ht="38.1" customHeight="1" x14ac:dyDescent="0.25">
      <c r="B28" s="93" t="s">
        <v>147</v>
      </c>
      <c r="C28" s="142" t="s">
        <v>199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4"/>
    </row>
    <row r="29" spans="2:16" x14ac:dyDescent="0.25">
      <c r="B29" s="94" t="s">
        <v>148</v>
      </c>
      <c r="C29" s="142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4"/>
    </row>
    <row r="30" spans="2:16" s="57" customFormat="1" x14ac:dyDescent="0.25"/>
    <row r="31" spans="2:16" s="57" customFormat="1" x14ac:dyDescent="0.25">
      <c r="B31" s="184" t="s">
        <v>137</v>
      </c>
      <c r="C31" s="184"/>
      <c r="D31" s="65"/>
    </row>
    <row r="32" spans="2:16" s="57" customFormat="1" ht="33.950000000000003" customHeight="1" x14ac:dyDescent="0.25">
      <c r="B32" s="66" t="s">
        <v>135</v>
      </c>
      <c r="C32" s="67" t="s">
        <v>136</v>
      </c>
      <c r="D32" s="68"/>
    </row>
    <row r="33" spans="2:4" s="57" customFormat="1" x14ac:dyDescent="0.25">
      <c r="B33" s="69" t="s">
        <v>134</v>
      </c>
      <c r="C33" s="70" t="s">
        <v>123</v>
      </c>
      <c r="D33" s="71"/>
    </row>
    <row r="34" spans="2:4" s="57" customFormat="1" ht="14.1" customHeight="1" x14ac:dyDescent="0.25">
      <c r="B34" s="72" t="s">
        <v>131</v>
      </c>
      <c r="C34" s="73" t="s">
        <v>139</v>
      </c>
      <c r="D34" s="74"/>
    </row>
    <row r="35" spans="2:4" s="57" customFormat="1" ht="18" customHeight="1" x14ac:dyDescent="0.25">
      <c r="B35" s="75" t="s">
        <v>132</v>
      </c>
      <c r="C35" s="73" t="s">
        <v>140</v>
      </c>
      <c r="D35" s="74"/>
    </row>
    <row r="36" spans="2:4" s="57" customFormat="1" ht="15.95" customHeight="1" x14ac:dyDescent="0.25">
      <c r="B36" s="76" t="s">
        <v>133</v>
      </c>
      <c r="C36" s="77" t="s">
        <v>141</v>
      </c>
      <c r="D36" s="78"/>
    </row>
    <row r="37" spans="2:4" s="57" customFormat="1" x14ac:dyDescent="0.25"/>
    <row r="38" spans="2:4" s="57" customFormat="1" x14ac:dyDescent="0.25"/>
    <row r="39" spans="2:4" s="57" customFormat="1" x14ac:dyDescent="0.25"/>
    <row r="40" spans="2:4" s="57" customFormat="1" x14ac:dyDescent="0.25"/>
    <row r="41" spans="2:4" s="57" customFormat="1" x14ac:dyDescent="0.25"/>
    <row r="42" spans="2:4" s="57" customFormat="1" x14ac:dyDescent="0.25"/>
    <row r="43" spans="2:4" s="57" customFormat="1" x14ac:dyDescent="0.25"/>
    <row r="44" spans="2:4" s="57" customFormat="1" x14ac:dyDescent="0.25"/>
    <row r="45" spans="2:4" s="57" customFormat="1" x14ac:dyDescent="0.25"/>
    <row r="46" spans="2:4" s="57" customFormat="1" x14ac:dyDescent="0.25"/>
    <row r="47" spans="2:4" s="57" customFormat="1" x14ac:dyDescent="0.25"/>
    <row r="48" spans="2:4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</sheetData>
  <sheetProtection password="F29E" sheet="1" objects="1" scenarios="1"/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C11" sqref="C11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197" t="s">
        <v>44</v>
      </c>
      <c r="C2" s="197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198" t="s">
        <v>115</v>
      </c>
      <c r="C5" s="199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0" t="s">
        <v>161</v>
      </c>
      <c r="C19" s="201"/>
    </row>
    <row r="20" spans="2:3" ht="24.95" customHeight="1" x14ac:dyDescent="0.25">
      <c r="B20" s="10" t="s">
        <v>164</v>
      </c>
      <c r="C20" s="28" t="s">
        <v>167</v>
      </c>
    </row>
    <row r="21" spans="2:3" ht="24.95" customHeight="1" x14ac:dyDescent="0.25">
      <c r="B21" s="26" t="s">
        <v>98</v>
      </c>
      <c r="C21" s="29" t="s">
        <v>171</v>
      </c>
    </row>
    <row r="22" spans="2:3" ht="48.95" customHeight="1" x14ac:dyDescent="0.25">
      <c r="B22" s="26" t="s">
        <v>162</v>
      </c>
      <c r="C22" s="27" t="s">
        <v>116</v>
      </c>
    </row>
    <row r="23" spans="2:3" ht="24.95" customHeight="1" x14ac:dyDescent="0.25">
      <c r="B23" s="26" t="s">
        <v>163</v>
      </c>
      <c r="C23" s="29" t="s">
        <v>168</v>
      </c>
    </row>
    <row r="24" spans="2:3" ht="66.95" customHeight="1" x14ac:dyDescent="0.25">
      <c r="B24" s="26" t="s">
        <v>124</v>
      </c>
      <c r="C24" s="27" t="s">
        <v>173</v>
      </c>
    </row>
    <row r="25" spans="2:3" ht="24.95" customHeight="1" x14ac:dyDescent="0.25">
      <c r="B25" s="10" t="s">
        <v>159</v>
      </c>
      <c r="C25" s="29" t="s">
        <v>169</v>
      </c>
    </row>
    <row r="26" spans="2:3" ht="24.95" customHeight="1" x14ac:dyDescent="0.25">
      <c r="B26" s="26" t="s">
        <v>142</v>
      </c>
      <c r="C26" s="29" t="s">
        <v>170</v>
      </c>
    </row>
    <row r="27" spans="2:3" x14ac:dyDescent="0.25">
      <c r="B27" s="198" t="s">
        <v>143</v>
      </c>
      <c r="C27" s="199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4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4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84" t="s">
        <v>174</v>
      </c>
    </row>
    <row r="31" spans="1:7" x14ac:dyDescent="0.25">
      <c r="B31" t="s">
        <v>84</v>
      </c>
      <c r="D31" s="85" t="s">
        <v>175</v>
      </c>
    </row>
    <row r="32" spans="1:7" x14ac:dyDescent="0.25">
      <c r="B32" t="s">
        <v>123</v>
      </c>
      <c r="D32" s="85" t="s">
        <v>176</v>
      </c>
    </row>
    <row r="33" spans="1:4" x14ac:dyDescent="0.25">
      <c r="A33" s="7" t="s">
        <v>97</v>
      </c>
      <c r="B33" s="7" t="s">
        <v>121</v>
      </c>
      <c r="D33" s="86" t="s">
        <v>177</v>
      </c>
    </row>
    <row r="34" spans="1:4" x14ac:dyDescent="0.25">
      <c r="A34" s="4" t="s">
        <v>18</v>
      </c>
      <c r="B34" s="4" t="s">
        <v>18</v>
      </c>
      <c r="D34" s="85" t="s">
        <v>178</v>
      </c>
    </row>
    <row r="35" spans="1:4" x14ac:dyDescent="0.25">
      <c r="A35" t="s">
        <v>93</v>
      </c>
      <c r="B35" t="s">
        <v>122</v>
      </c>
      <c r="D35" s="85" t="s">
        <v>179</v>
      </c>
    </row>
    <row r="36" spans="1:4" x14ac:dyDescent="0.25">
      <c r="A36" t="s">
        <v>94</v>
      </c>
      <c r="B36" t="s">
        <v>120</v>
      </c>
      <c r="D36" s="85" t="s">
        <v>180</v>
      </c>
    </row>
    <row r="37" spans="1:4" x14ac:dyDescent="0.25">
      <c r="A37" t="s">
        <v>95</v>
      </c>
      <c r="D37" s="85" t="s">
        <v>181</v>
      </c>
    </row>
    <row r="38" spans="1:4" x14ac:dyDescent="0.25">
      <c r="A38" t="s">
        <v>96</v>
      </c>
      <c r="D38" s="86" t="s">
        <v>182</v>
      </c>
    </row>
    <row r="39" spans="1:4" x14ac:dyDescent="0.25">
      <c r="D39" s="85" t="s">
        <v>183</v>
      </c>
    </row>
    <row r="40" spans="1:4" x14ac:dyDescent="0.25">
      <c r="D40" s="85" t="s">
        <v>184</v>
      </c>
    </row>
    <row r="41" spans="1:4" x14ac:dyDescent="0.25">
      <c r="D41" s="86" t="s">
        <v>185</v>
      </c>
    </row>
    <row r="42" spans="1:4" x14ac:dyDescent="0.25">
      <c r="D42" s="85" t="s">
        <v>186</v>
      </c>
    </row>
    <row r="43" spans="1:4" x14ac:dyDescent="0.25">
      <c r="D43" s="85" t="s">
        <v>187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jenny peña</cp:lastModifiedBy>
  <dcterms:created xsi:type="dcterms:W3CDTF">2020-07-13T16:49:57Z</dcterms:created>
  <dcterms:modified xsi:type="dcterms:W3CDTF">2020-11-05T20:03:25Z</dcterms:modified>
</cp:coreProperties>
</file>