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5145" tabRatio="866" activeTab="0"/>
  </bookViews>
  <sheets>
    <sheet name="Indicador PTM-I01" sheetId="1" r:id="rId1"/>
    <sheet name="Instructivo" sheetId="2" r:id="rId2"/>
    <sheet name="Fuente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AVERAGEIF" hidden="1">#NAME?</definedName>
    <definedName name="_xlfn.AVERAGEIFS" hidden="1">#NAME?</definedName>
    <definedName name="_xlfn.IFERROR" hidden="1">#NAME?</definedName>
    <definedName name="Activ" localSheetId="1">#REF!</definedName>
    <definedName name="Activ">#REF!</definedName>
    <definedName name="ACTIVIDADES">#REF!</definedName>
    <definedName name="ActivNo">'[4]Códigos'!$V$2:$V$52</definedName>
    <definedName name="Apoyo" localSheetId="1">'[6]Fuente'!$C$24:$C$42</definedName>
    <definedName name="Apoyo">'Fuente'!$C$24:$C$42</definedName>
    <definedName name="area" localSheetId="1">#REF!</definedName>
    <definedName name="area">#REF!</definedName>
    <definedName name="_xlnm.Print_Area" localSheetId="0">'Indicador PTM-I01'!$A$1:$P$58</definedName>
    <definedName name="_xlnm.Print_Area" localSheetId="1">'Instructivo'!$A$1:$B$35</definedName>
    <definedName name="AtencionCiudadano">'Fuente'!$C$42:$C$42</definedName>
    <definedName name="BienesSs">'Fuente'!$C$29:$C$31</definedName>
    <definedName name="CARGO">'[5]Hoja1'!$C$16:$C$23</definedName>
    <definedName name="CLASIFICACIÓNCR">'[2]PARAMETROS'!$A$3:$A$11</definedName>
    <definedName name="Comunicaciones">'Fuente'!$C$8:$C$8</definedName>
    <definedName name="Dependencia" localSheetId="1">'[6]Fuente'!$P$3:$P$12</definedName>
    <definedName name="Dependencia">'Fuente'!$P$3:$P$12</definedName>
    <definedName name="Destino">'Fuente'!$C$12:$C$19</definedName>
    <definedName name="DireccionamientoE">'Fuente'!$C$3:$C$6</definedName>
    <definedName name="Disciplinario" localSheetId="1">'[6]Fuente'!#REF!</definedName>
    <definedName name="Disciplinario">'Fuente'!#REF!</definedName>
    <definedName name="Documental">'Fuente'!$C$38:$C$39</definedName>
    <definedName name="edad" localSheetId="1">#REF!</definedName>
    <definedName name="edad">#REF!</definedName>
    <definedName name="Estrategicos" localSheetId="1">'[6]Fuente'!$C$3:$C$8</definedName>
    <definedName name="Estrategicos">'Fuente'!$C$3:$C$8</definedName>
    <definedName name="etnia" localSheetId="1">#REF!</definedName>
    <definedName name="etnia">#REF!</definedName>
    <definedName name="Evaluacion" localSheetId="1">'[6]Fuente'!$C$43:$C$47</definedName>
    <definedName name="Evaluacion">'Fuente'!$C$43:$C$47</definedName>
    <definedName name="Export" hidden="1">{"'Hoja1'!$A$1:$I$70"}</definedName>
    <definedName name="Falta" localSheetId="1">'[6]Fuente'!$M$3</definedName>
    <definedName name="Falta">'Fuente'!$M$3</definedName>
    <definedName name="faltaproc" localSheetId="2">'[3]Formato H.V.'!#REF!</definedName>
    <definedName name="faltaproc" localSheetId="1">'[6]Formato H.V.'!#REF!</definedName>
    <definedName name="faltaproc">#REF!</definedName>
    <definedName name="Financiera">'Fuente'!$C$32:$C$35</definedName>
    <definedName name="FRECUENCIA">'[5]Hoja1'!$A$1:$A$5</definedName>
    <definedName name="genero" localSheetId="1">#REF!</definedName>
    <definedName name="genero">#REF!</definedName>
    <definedName name="gg" localSheetId="1">#REF!</definedName>
    <definedName name="gg">#REF!</definedName>
    <definedName name="hoja2">#REF!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formacionT">'Fuente'!$C$9:$C$11</definedName>
    <definedName name="Juridica">'Fuente'!$C$36:$C$37</definedName>
    <definedName name="kk" localSheetId="1">#REF!</definedName>
    <definedName name="kk">#REF!</definedName>
    <definedName name="LIDERES">'[5]Hoja1'!$E$1:$F$11</definedName>
    <definedName name="localidad" localSheetId="1">#REF!</definedName>
    <definedName name="localidad">#REF!</definedName>
    <definedName name="meta712" localSheetId="2">'[3]Formato H.V.'!#REF!</definedName>
    <definedName name="meta712" localSheetId="1">'[6]Formato H.V.'!#REF!</definedName>
    <definedName name="meta712">#REF!</definedName>
    <definedName name="meta731" localSheetId="2">'[3]Formato H.V.'!#REF!</definedName>
    <definedName name="meta731" localSheetId="1">'[6]Formato H.V.'!#REF!</definedName>
    <definedName name="meta731">#REF!</definedName>
    <definedName name="meta740" localSheetId="2">'[3]Formato H.V.'!#REF!</definedName>
    <definedName name="meta740" localSheetId="1">'[6]Formato H.V.'!#REF!</definedName>
    <definedName name="meta740">#REF!</definedName>
    <definedName name="metas712">'[4]Códigos'!$Q$4</definedName>
    <definedName name="metas731">'[4]Códigos'!$Q$7:$Q$13</definedName>
    <definedName name="metas740">'[4]Códigos'!$Q$16:$Q$24</definedName>
    <definedName name="Misionales" localSheetId="1">'[6]Fuente'!$C$9:$C$23</definedName>
    <definedName name="Misionales">'Fuente'!$C$9:$C$23</definedName>
    <definedName name="mveri" localSheetId="1">#REF!</definedName>
    <definedName name="mveri">#REF!</definedName>
    <definedName name="objetivos">'[4]Códigos'!$R$2:$R$5</definedName>
    <definedName name="ObjetivosE" localSheetId="1">'[6]Fuente'!$R$3:$R$6</definedName>
    <definedName name="ObjetivosE">'Fuente'!$R$3:$R$6</definedName>
    <definedName name="oo" localSheetId="1">#REF!</definedName>
    <definedName name="oo">#REF!</definedName>
    <definedName name="OPCIONESM">'[2]PARAMETROS'!$B$3:$B$6</definedName>
    <definedName name="poblacion" localSheetId="1">#REF!</definedName>
    <definedName name="poblacion">#REF!</definedName>
    <definedName name="PR" localSheetId="1">#REF!</definedName>
    <definedName name="PR">#REF!</definedName>
    <definedName name="Proceso" localSheetId="1">'[6]Fuente'!$O$3:$O$17</definedName>
    <definedName name="Proceso">'Fuente'!$O$3:$O$17</definedName>
    <definedName name="Promocion">'Fuente'!$C$20:$C$23</definedName>
    <definedName name="proy">'[4]Códigos'!$A$2:$A$5</definedName>
    <definedName name="Proy1036" localSheetId="1">'[6]Fuente'!$F$3:$F$7</definedName>
    <definedName name="Proy1036">'Fuente'!$F$3:$F$7</definedName>
    <definedName name="Proy1038" localSheetId="1">'[6]Fuente'!$F$11</definedName>
    <definedName name="Proy1038">'Fuente'!$F$11</definedName>
    <definedName name="proy712" localSheetId="2">'[3]Formato H.V.'!#REF!</definedName>
    <definedName name="proy712" localSheetId="1">'[6]Formato H.V.'!#REF!</definedName>
    <definedName name="proy712">#REF!</definedName>
    <definedName name="proy731" localSheetId="2">'[3]Formato H.V.'!#REF!</definedName>
    <definedName name="proy731" localSheetId="1">'[6]Formato H.V.'!#REF!</definedName>
    <definedName name="proy731">#REF!</definedName>
    <definedName name="proy740" localSheetId="2">'[3]Formato H.V.'!#REF!</definedName>
    <definedName name="proy740" localSheetId="1">'[6]Formato H.V.'!#REF!</definedName>
    <definedName name="proy740">#REF!</definedName>
    <definedName name="Proy988" localSheetId="1">'[6]Fuente'!$F$8:$F$10</definedName>
    <definedName name="Proy988">'Fuente'!$F$8:$F$10</definedName>
    <definedName name="recursos">'[4]Códigos'!$U$2:$U$4</definedName>
    <definedName name="Responsable">'Fuente'!$Q$3:$Q$13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2">'[3]Formato H.V.'!#REF!</definedName>
    <definedName name="SGA" localSheetId="1">'[6]Formato H.V.'!#REF!</definedName>
    <definedName name="SGA">#REF!</definedName>
    <definedName name="SGC" localSheetId="2">'[3]Formato H.V.'!#REF!</definedName>
    <definedName name="SGC" localSheetId="1">'[6]Formato H.V.'!#REF!</definedName>
    <definedName name="SGC">#REF!</definedName>
    <definedName name="SGSI" localSheetId="2">'[3]Formato H.V.'!#REF!</definedName>
    <definedName name="SGSI" localSheetId="1">'[6]Formato H.V.'!#REF!</definedName>
    <definedName name="SGSI">#REF!</definedName>
    <definedName name="SIGA" localSheetId="2">'[3]Formato H.V.'!#REF!</definedName>
    <definedName name="SIGA" localSheetId="1">'[6]Formato H.V.'!#REF!</definedName>
    <definedName name="SIGA">#REF!</definedName>
    <definedName name="SRS" localSheetId="2">'[3]Formato H.V.'!#REF!</definedName>
    <definedName name="SRS" localSheetId="1">'[6]Formato H.V.'!#REF!</definedName>
    <definedName name="SRS">#REF!</definedName>
    <definedName name="ss" localSheetId="1">#REF!</definedName>
    <definedName name="ss">#REF!</definedName>
    <definedName name="SSO" localSheetId="2">'[3]Formato H.V.'!#REF!</definedName>
    <definedName name="SSO" localSheetId="1">'[6]Formato H.V.'!#REF!</definedName>
    <definedName name="SSO">#REF!</definedName>
    <definedName name="tactividad">'[4]Códigos'!$Y$2:$Y$6</definedName>
    <definedName name="TalentoH">'Fuente'!$C$24:$C$28</definedName>
    <definedName name="Tecnologia">'Fuente'!$C$40:$C$40</definedName>
    <definedName name="Todas">'Fuente'!$M$6</definedName>
    <definedName name="tt" localSheetId="1">#REF!</definedName>
    <definedName name="tt">#REF!</definedName>
    <definedName name="vigencia" localSheetId="1">#REF!</definedName>
    <definedName name="vigencia">#REF!</definedName>
  </definedNames>
  <calcPr fullCalcOnLoad="1"/>
</workbook>
</file>

<file path=xl/sharedStrings.xml><?xml version="1.0" encoding="utf-8"?>
<sst xmlns="http://schemas.openxmlformats.org/spreadsheetml/2006/main" count="301" uniqueCount="219">
  <si>
    <t>Junio</t>
  </si>
  <si>
    <t>Septiembre</t>
  </si>
  <si>
    <t>Diciembre</t>
  </si>
  <si>
    <t>Tipo</t>
  </si>
  <si>
    <t>Eficacia</t>
  </si>
  <si>
    <t>HOJA DE VIDA INDICADOR</t>
  </si>
  <si>
    <t>ASOCIADO A:</t>
  </si>
  <si>
    <t>1- Mejorar las condiciones de competitividad, sostenibilidad y accesibilidad turística de Bogotá a través del fortalecimiento y desarrollo de productos turísticos, la innovación en la gestión, la articulación con la cadena de valor y otros sectores, aportando así a su posicionamiento como destino turístico a nivel local, nacional e internacional.</t>
  </si>
  <si>
    <t>03.-Gestión de información turística</t>
  </si>
  <si>
    <t>Proceso Misional</t>
  </si>
  <si>
    <t>Realizar 4  investigaciones del sector turismo de Bogotá</t>
  </si>
  <si>
    <t>Realizar cuatro (4) investigaciones del sector turismo de Bogotá</t>
  </si>
  <si>
    <t>Observatorio Turístico</t>
  </si>
  <si>
    <t>Número</t>
  </si>
  <si>
    <t>COMPORTAMIENTO HISTÓRICO DEL INDICADOR</t>
  </si>
  <si>
    <t>COMPORTAMIENTO DEL INDICADOR EN LA VIGENCIA</t>
  </si>
  <si>
    <t>Abril</t>
  </si>
  <si>
    <t>TOTAL</t>
  </si>
  <si>
    <t>RANGOS DE GESTIÓN</t>
  </si>
  <si>
    <t>NO PROGRAMADO</t>
  </si>
  <si>
    <t>N.A.</t>
  </si>
  <si>
    <t>NIVEL CRÍTICO</t>
  </si>
  <si>
    <t>MENOR A 70%</t>
  </si>
  <si>
    <t>NIVEL ACEPTABLE</t>
  </si>
  <si>
    <t>ENTRE 70% Y 90 %</t>
  </si>
  <si>
    <t>NIVEL SATISFACTORIO</t>
  </si>
  <si>
    <t>MAYOR 90%</t>
  </si>
  <si>
    <t>Elaboró:</t>
  </si>
  <si>
    <t>Revisó:</t>
  </si>
  <si>
    <t>Aprobó:</t>
  </si>
  <si>
    <t>Proceso</t>
  </si>
  <si>
    <t>Metas</t>
  </si>
  <si>
    <t>Proyecto</t>
  </si>
  <si>
    <t>Metas Plan de Desarrollo</t>
  </si>
  <si>
    <t>Falta</t>
  </si>
  <si>
    <t>Dependencia</t>
  </si>
  <si>
    <t>Responsable</t>
  </si>
  <si>
    <t>Objetivo Estratégico</t>
  </si>
  <si>
    <t>PROCESOS ESTRATÉGICOS</t>
  </si>
  <si>
    <t>01.-Direccionamiento estratégico</t>
  </si>
  <si>
    <t xml:space="preserve">Atender 100% las necesidades relacionadas con la prestación de servicios de apoyo a la gestión de la entidad </t>
  </si>
  <si>
    <t>Cinco (5) atractivos turísticos intervenidos</t>
  </si>
  <si>
    <t>&lt;Diligencie el campo anterior&gt;</t>
  </si>
  <si>
    <t>&lt;Seleccione una opción&gt;</t>
  </si>
  <si>
    <t>&lt;Seleccione el Área Solicitante&gt;</t>
  </si>
  <si>
    <t>&lt;Seleccione el cargo del líder del proceso&gt;</t>
  </si>
  <si>
    <t>Implementar y mantener 100% el sistema integrado de gestión de la entidad</t>
  </si>
  <si>
    <t>Fortalecer doscientas (200) empresas, prestadores de servicios turísticos y complementarios</t>
  </si>
  <si>
    <t>Dirección General</t>
  </si>
  <si>
    <t>Director(a) General</t>
  </si>
  <si>
    <t>Quinientas (500) personas vinculadas a procesos de formación</t>
  </si>
  <si>
    <t>Todos los proyectos de inversión del IDT</t>
  </si>
  <si>
    <t>02.-Comunicaciones</t>
  </si>
  <si>
    <t>Subdirección Corporativa y de Control Disciplinario</t>
  </si>
  <si>
    <t>Subdirector(a) Corporativo y de Control Disciplinario</t>
  </si>
  <si>
    <t>2- Posicionar a Bogotá como destino turístico a través de la divulgación de su oferta y productos turísticos con el fin de atraer visitantes a nivel nacional e internacional y mejorar la imagen de la ciudad, generando desarrollo, confianza y felicidad para todos</t>
  </si>
  <si>
    <t>Lograr una ejecución presupuestal de inversión a nivel de compromisos, superior al 95% al cierre de la vigencia fiscal.</t>
  </si>
  <si>
    <t>Todas las metas Plan de Desarrollo</t>
  </si>
  <si>
    <t>Subdirección de Promoción y Mercadeo</t>
  </si>
  <si>
    <t>Subdirector(a) de Promoción y Mercadeo</t>
  </si>
  <si>
    <t>3- Afianzar la gestión de la entidad a través de la implementación de estrategias de fortalecimiento institucional que contribuyan a posicionar al Instituto como líder a nivel nacional e internacional, en el desarrollo de Bogotá como un destino turístico</t>
  </si>
  <si>
    <t>Atender al 100%  las actividades de gestión de las comunicaciones internas y  externas  del Instituto Distrital de Turismo</t>
  </si>
  <si>
    <t>Todas las metas asociadas al proyecto</t>
  </si>
  <si>
    <t>04.-Gestión de destino competitivo y sostenible</t>
  </si>
  <si>
    <t>Subdirección de Gestión del Destino</t>
  </si>
  <si>
    <t>Subdirector(a) de Gestión del Destino</t>
  </si>
  <si>
    <t>Todas metas las asociadas al proceso</t>
  </si>
  <si>
    <t>Novecientas mil (900.000) personas atendidas a través de la red de información turística</t>
  </si>
  <si>
    <t>05.-Promoción y mercadeo turístico de ciudad</t>
  </si>
  <si>
    <t>PROCESOS MISIONALES</t>
  </si>
  <si>
    <t xml:space="preserve">Participar y/o realizar doscientas cincuenta (250) actividades de promoción y posicionamiento turístico </t>
  </si>
  <si>
    <t>06.-Gestión del talento humano</t>
  </si>
  <si>
    <t>Oficina Asesora Jurídica</t>
  </si>
  <si>
    <t>Jefe Oficina Asesora Jurídica</t>
  </si>
  <si>
    <t>Realizar 8 estudios de caracterización de oferta turística de Bogotá y/o del comportamiento de la demanda turística en la ciudad.</t>
  </si>
  <si>
    <t>Todas las asociadas al proyecto</t>
  </si>
  <si>
    <t>07.-Gestión de bienes y servicios</t>
  </si>
  <si>
    <t>Asesor(a) Observatorio Turístico</t>
  </si>
  <si>
    <t>Fortalecer 100% el Sistema de Información Turística de Bogotá</t>
  </si>
  <si>
    <t>80% del Sistema Integrado de Gestión Implementado y mantenido</t>
  </si>
  <si>
    <t>08.-Gestión financiera</t>
  </si>
  <si>
    <t>Comunicaciones</t>
  </si>
  <si>
    <t>Asesor(a) Comunicaciones</t>
  </si>
  <si>
    <t>Fortalecer 5 productos turísticos de Bogotá</t>
  </si>
  <si>
    <t>09.-Gestión jurídica y contractual</t>
  </si>
  <si>
    <t>Control Interno</t>
  </si>
  <si>
    <t>Asesor(a) Control Interno</t>
  </si>
  <si>
    <t>Fortalecer 200 empresas del sector turístico a través de procesos de acompañamiento en calidad, innovación, sostenibilidad,  ética y responsabilidad social</t>
  </si>
  <si>
    <t>10.-Gestión documental</t>
  </si>
  <si>
    <t>Asesor(a) Dirección General</t>
  </si>
  <si>
    <t>Formar 500 líderes del sector, a través de procesos de formación en liderazgo,  gestión del desarrollo turístico, bilingüismo, entre otros</t>
  </si>
  <si>
    <t>11.-Gestión tecnológica</t>
  </si>
  <si>
    <t>12.-Atención al ciudadano</t>
  </si>
  <si>
    <t>Acompañar 6 localidades en la implementación de actividades y procesos de fortalecimiento turístico</t>
  </si>
  <si>
    <t>13.-Evaluación institucional</t>
  </si>
  <si>
    <t>Intervenir 5 atractivos turísticos de naturaleza y urbanos</t>
  </si>
  <si>
    <t>14.-Control interno disciplinario</t>
  </si>
  <si>
    <t>Mantener 100% el sistema de señalización e infraestructura turística  instalado en la ciudad de Bogotá</t>
  </si>
  <si>
    <t>Implementar 100 % el sistema de señalización turística de Bogotá</t>
  </si>
  <si>
    <t>Atender 900.000 personas a través de la red de información turística</t>
  </si>
  <si>
    <t xml:space="preserve">Participar y/o realizar 250 actividades de promoción y posicionamiento turístico </t>
  </si>
  <si>
    <t>Diseñar e implementar 100% una estrategia con herramientas digitales y de nuevas tecnologías para la promoción y mercadeo de Bogotá</t>
  </si>
  <si>
    <t>PROCESOS DE APOYO</t>
  </si>
  <si>
    <t>G.T.H. Implementar 100% los planes institucionales de bienestar, capacitación y seguridad y salud en el trabajo</t>
  </si>
  <si>
    <t>G.T.H. Mantener 100% la gestión del desarrollo del talento humano</t>
  </si>
  <si>
    <t>G.T.H. Alcanzar un 90% de satisfacción en las actividades realizadas en el marco de los programas de bienestar, capacitación y SG-SST</t>
  </si>
  <si>
    <t>G.B.S. Atender 100% las necesidades de adecuación y mantenimiento de la infraestructura física y operativa del IDT</t>
  </si>
  <si>
    <t>G.B.S. Atender 100% las necesidades de servicios administrativos para el funcionamiento del IDT.</t>
  </si>
  <si>
    <t>G.B.S. Manejar y controlar el 100% de los bienes del IDT.</t>
  </si>
  <si>
    <t>G.F. Gestionar que el PAC NO ejecutado por el IDT no supere el 11,3% frente a la programación mensual</t>
  </si>
  <si>
    <t>G.F. Generar oportunamente el 100% de los informes presupuestales para el adecuada toma de decisiones del comité directivo de la Entidad.</t>
  </si>
  <si>
    <t>G.F. Documentar e implementar 100% las normas internacionales de contabilidad</t>
  </si>
  <si>
    <t xml:space="preserve">G.F. Mantener el 100% de la gestión contable del IDT </t>
  </si>
  <si>
    <t>G.J.C. Gestionar el 100% de los contratos requeridos por la entidad para el cumplimiento de su misionalidad</t>
  </si>
  <si>
    <t>G.J.C. Atender el 100% de los requerimientos en materia de defensa judicial y conceptos jurídicos</t>
  </si>
  <si>
    <t>G.D. Implementar y mantener 100% el sistema integrado de consevación</t>
  </si>
  <si>
    <t>G.D. Mantener y hacer seguimiento al 100% del  subsistema interno de gestión de archivos - SIGA en el IDT</t>
  </si>
  <si>
    <t>G.T. Atender 100% las necesidades de infraestructura tecnológica del IDT</t>
  </si>
  <si>
    <t>A.C. Implementar el 100% de las estrategias de atención al ciudadano, prevención de la corrupción y participación ciudadana y control social</t>
  </si>
  <si>
    <t>PROCESOS DE EVALUACIÓN</t>
  </si>
  <si>
    <t>Realizar 417 actividades en cumplimiento de los roles de las Oficinas de Control Interno y  de acuerdo a lo establecido en el programa anual de auditorias aprobado por el Comité Coordinador de Control Interno.</t>
  </si>
  <si>
    <t>Dar trámite al 100% de los procesos disciplinariosque requieran actuacion procesal, de conformidad  con la Ley 734 de 2002.</t>
  </si>
  <si>
    <t>Capacitar 10.000 prestadores de servicios turísticos y conexos, en cultura turística</t>
  </si>
  <si>
    <t xml:space="preserve">Número de actividades de promoción y posicionamiento turístico </t>
  </si>
  <si>
    <t xml:space="preserve">Sumatoria número de actividades de promoción y posicionamiento turístico </t>
  </si>
  <si>
    <t>Cuantificar las actividades de promoción y posicionamiento turístico que realiza o en las que participa el IDT;  tales como ferias estratégicas, viajes de familiarización para agentes de viajes y periodistas, Workshop, apoyo a eventos, activaciones, entre otras actividades que permitan la promoción de ciudad.</t>
  </si>
  <si>
    <t>Ciudad posicionada a nivel nacional e internacional</t>
  </si>
  <si>
    <t>Implementar y mantener 80% el sistema integrado de gestión de la entidad</t>
  </si>
  <si>
    <t>Asesorar 80% a los procesos en el desarrollo de las actividades clave para el logro de objetivos y metas institucionales.</t>
  </si>
  <si>
    <t>988 Turismo como generador de desarrollo confianza y felicidad para todos</t>
  </si>
  <si>
    <t>Oficina Asesora de Planeación</t>
  </si>
  <si>
    <t>Jefe Oficina Asesora de Planeación</t>
  </si>
  <si>
    <t xml:space="preserve">Actividades de promoción y posicionamiento turístico </t>
  </si>
  <si>
    <t>Marzo</t>
  </si>
  <si>
    <t>Febrero</t>
  </si>
  <si>
    <t>Mayo</t>
  </si>
  <si>
    <t>Julio</t>
  </si>
  <si>
    <t>Agosto</t>
  </si>
  <si>
    <t>Octubre</t>
  </si>
  <si>
    <t>Noviembre</t>
  </si>
  <si>
    <t>Enero</t>
  </si>
  <si>
    <t>Número de actividades de promoción programadas</t>
  </si>
  <si>
    <t>Número de actividades de promoción realizadas</t>
  </si>
  <si>
    <t>Actividades de promoción y posicionamiento turístico: Acciones tendientes a generar recordación del destino e influir indirectamente en la toma de decisión de viaje de nuestro target objetivo.
Participación: Representar el destino Bogotá en eventos que permitan la visualización de la ciudad y su oferta turística. 
Realizar: Actividades planeadas, ejecutadas y evaluadas por el  Instituto Distrital de Turismo.</t>
  </si>
  <si>
    <t>Mensual</t>
  </si>
  <si>
    <t>PMT-I01</t>
  </si>
  <si>
    <t xml:space="preserve">INSTRUCTIVO DILIGENCIAMIENTO FORMATO </t>
  </si>
  <si>
    <t>Ítem</t>
  </si>
  <si>
    <t>Descripción</t>
  </si>
  <si>
    <t>1. OBJETIVO ESTRATÉGICO Y DEL SIG</t>
  </si>
  <si>
    <t>De la lista desplegable, seleccionar el objetivo al cual se asocia el indicador.</t>
  </si>
  <si>
    <t>2. PROCESO</t>
  </si>
  <si>
    <t>De la lista desplegable, seleccionar el proceso al cual se asocia el indicador.</t>
  </si>
  <si>
    <t>3. META PROCESO</t>
  </si>
  <si>
    <t>De la lista desplegable, seleccionar la meta del  proceso a la cual se asocia el indicador.</t>
  </si>
  <si>
    <t>4. PROYECTO DE INVERSIÓN ASOCIADO</t>
  </si>
  <si>
    <t>De la lista desplegable, seleccionar el proyecto de inversión al cual se asocia el indicador.</t>
  </si>
  <si>
    <t>5. META DE PLAN DE DESARROLLO</t>
  </si>
  <si>
    <t>De la lista desplegable, seleccionar la meta del Plan Distrital de Desarrollo al cual se asocia el indicador.</t>
  </si>
  <si>
    <t>6. PRODUCTO PMR</t>
  </si>
  <si>
    <t>De la lista desplegable, seleccionar el Producto PMR al cual se asocia el indicador.</t>
  </si>
  <si>
    <t>7. DEPENDENCIA RESPONSABLE</t>
  </si>
  <si>
    <t>De la lista desplegable, seleccionar la dependencia responsable de medir el indicador.</t>
  </si>
  <si>
    <t>8. TIPO DE PROCESO</t>
  </si>
  <si>
    <t>De la lista desplegable, seleccionar el tipo de proceso al cual se asocia el indicador.</t>
  </si>
  <si>
    <t>9. CÓDIGO DEL INDICADOR</t>
  </si>
  <si>
    <t>Escriba el código que identifica el indicador (este código lo asigna la Oficina Asesora de Planeación, una vez sea aprobado el indicador)</t>
  </si>
  <si>
    <t>10. NOMBRE DEL INDICADOR</t>
  </si>
  <si>
    <t>Escriba el nombre del indicador.</t>
  </si>
  <si>
    <t>11. OBJETIVO DEL INDICADOR</t>
  </si>
  <si>
    <t>Escriba el objetivo del indicador.</t>
  </si>
  <si>
    <t>12. PERIODO DE MEDICIÓN</t>
  </si>
  <si>
    <t>Escriba el periodo de medición correspondiente (Ej. I trimestre, II trimestre, etc..)</t>
  </si>
  <si>
    <t>13. FÓRMULA DEL INDICADOR</t>
  </si>
  <si>
    <t>Escriba la formula para calcular el indicador</t>
  </si>
  <si>
    <t>14. UNIDAD DE MEDIDA</t>
  </si>
  <si>
    <t>Escriba la unidad de medida con la cual se mide el indicador (Ej. Número, Porcentaje, etc.)</t>
  </si>
  <si>
    <t>15. TIPO DE INDICADOR</t>
  </si>
  <si>
    <t>De la lista desplegable, seleccionar el tipo de indicador, teniendo en cuenta lo siguiente:
Eficacia: Mide el grado de cumplimiento de los objetivos y metas.
Eficiencia: Determina la productividad con la cual se administran los recursos, para la obtención de los resultados del proceso y el cumplimiento de los objetivos.
Efectividad: Mide la satisfacción de la ciudadanía o las partes interesadas.</t>
  </si>
  <si>
    <t>16. FRECUENCIA DE MEDICIÓN</t>
  </si>
  <si>
    <t>De la lista desplegable, seleccionar la periodicidad con la cual se realiza la medición del indicador.</t>
  </si>
  <si>
    <t>17. VARIABLES DE LA FÓRMULA</t>
  </si>
  <si>
    <t>Defina las variables que conforman la formula del indicador.</t>
  </si>
  <si>
    <t>18. DEFINICIÓN</t>
  </si>
  <si>
    <t>Escriba la definición de cada una de las variables que conforman el indicador.</t>
  </si>
  <si>
    <t>19. FUENTE DE DATOS</t>
  </si>
  <si>
    <t>Establezca la fuente de información de la cual se obtiene el resultado del indicador.</t>
  </si>
  <si>
    <r>
      <t xml:space="preserve">COMPORTAMIENTO HISTÓRICO DEL INDICADOR
</t>
    </r>
    <r>
      <rPr>
        <sz val="11"/>
        <rFont val="Times New Roman"/>
        <family val="1"/>
      </rPr>
      <t>En esta sección se registra la información histórica del indicador, es decir se registra la meta del cuatrienio o periodo total en cual se evaluará el indicador, su avance en vigencias anteriores y su porcentaje de cumplimiento total  frente a la meta total programada.</t>
    </r>
  </si>
  <si>
    <t>20. META TOTAL PROGRAMADA</t>
  </si>
  <si>
    <t>Escriba la meta total programada en el cuatrenio o vigencia de acuerdo al indicador</t>
  </si>
  <si>
    <t>21. META DE ESTA VIGENCIA</t>
  </si>
  <si>
    <t>Escriba la meta programada para la vigencia.</t>
  </si>
  <si>
    <t>22. ACUMULADO EN VIGENCIAS ANTERIORES</t>
  </si>
  <si>
    <t>Registre el resultado acumulado del indicador en las vigencias anteriores</t>
  </si>
  <si>
    <t>23. ACUMULADO EN ESTA VIGENCIA</t>
  </si>
  <si>
    <t>Registre el resultado acumulado del indicador en la vigencia.</t>
  </si>
  <si>
    <t>24. ACUMULADO TOTAL</t>
  </si>
  <si>
    <t>Este resultado se obtiene de consolidar el resultado total obtenido desde el inicio de la medición del indicador hasta el ultimo periodo evaluado.</t>
  </si>
  <si>
    <t>25. % DE LOGRO ACUMULADO TOTAL</t>
  </si>
  <si>
    <t xml:space="preserve">Este resultado se obtiene al evaluar el resultado  total obtenido desde el inicio de la medición del indicador hasta el ultimo periodo evaluado, frente a  la meta total programada (vigencia o cuatrenio según sea el caso). </t>
  </si>
  <si>
    <r>
      <t xml:space="preserve">COMPORTAMIENTO DEL INDICADOR EN LA VIGENCIA
</t>
    </r>
    <r>
      <rPr>
        <sz val="11"/>
        <rFont val="Times New Roman"/>
        <family val="1"/>
      </rPr>
      <t>En esta sección se registra la información del indicador correspondiente a la vigencia, es decir se registra la meta de la vigencia, su avance mes a mes, su porcentaje de cumplimiento mes a mes y su cumplimiento acumulado en la vigencia.</t>
    </r>
  </si>
  <si>
    <t>26. PERIODO</t>
  </si>
  <si>
    <t>Registre el periodo en el cual se medirá el indicador (Ej.: enero, febrero, marzo, etc.)</t>
  </si>
  <si>
    <t>27. VARIABLES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</si>
  <si>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</si>
  <si>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28. TOTAL</t>
  </si>
  <si>
    <t>Registre el resultado acumulado del indicador en el periodo evaluado.</t>
  </si>
  <si>
    <t>29. % DE CUMPLIMIENTO</t>
  </si>
  <si>
    <t>Registra el % de cumplimiento de lo ejecutado frente a lo programado mensualmente. 
En la parte inferior encontraremos el cumplimiento de la vigencia.</t>
  </si>
  <si>
    <t>30. ANÁLISIS DEL COMPORTAMIENTO DEL INDICADOR</t>
  </si>
  <si>
    <t>Describa los avances obtenidos en el periodo evaluado, tratando de ser conciso y reportando los  principales logros frente al indicador.  Esta información debe ser actualizada en cada periodo de reporte de seguimiento.</t>
  </si>
  <si>
    <t>26. Periodo</t>
  </si>
  <si>
    <t>28. Total</t>
  </si>
  <si>
    <t xml:space="preserve">29. % de cumplimiento </t>
  </si>
  <si>
    <t>Gina Paola Avendaño García - Subdirectora de Promoción y Mercadeo</t>
  </si>
  <si>
    <r>
      <rPr>
        <b/>
        <sz val="8"/>
        <rFont val="Times New Roman"/>
        <family val="1"/>
      </rPr>
      <t xml:space="preserve">Primaria:
 </t>
    </r>
    <r>
      <rPr>
        <sz val="8"/>
        <rFont val="Times New Roman"/>
        <family val="1"/>
      </rPr>
      <t xml:space="preserve">IDT
</t>
    </r>
    <r>
      <rPr>
        <b/>
        <sz val="8"/>
        <rFont val="Times New Roman"/>
        <family val="1"/>
      </rPr>
      <t>Secundaria:</t>
    </r>
    <r>
      <rPr>
        <sz val="8"/>
        <rFont val="Times New Roman"/>
        <family val="1"/>
      </rPr>
      <t xml:space="preserve">
-Procolombia
-Fontur
-Empresas del sector turístico
-Empresas Privadas
-Entidades Públicas</t>
    </r>
  </si>
  <si>
    <t>IV trimestre 2019</t>
  </si>
  <si>
    <t>Luz Marina Pulido - Profesional Especializado, Subdirección de Promoción y Mercadeo</t>
  </si>
  <si>
    <t>En el marco de la implementación de la estrategia de promoción y mercadeo de Bogotá como destino turístico, el IDT durante el año 2019 desarrolló las siguientes actividades:
- Ferias, workshops o misiones comerciales: 19
- Fam y Press trip: 13
- Apoyo a eventos de ciudad: 40
Para el I trimestre estaban programadas 10 actividades, sin embargo solo se realizaron 8, debido a que en marzo se tenian programados 2 eventos de ciudad: 1. Bogota Design Festival del 5 al 9 de marzo, para el cual, se contactó al organizador y presentaron las oportunidades de apoyo por parte del IDT, no obstante, este no confirmó el apoyo, y 2. El Be You Fest el 16 de marzo, el cual fue cancelado por el organizador informando motivos de fuerza mayor.
El II trimestre presentó una ejecución por encima de la programación, debido a eventos de ciudad y misiones comerciales que no estaban programadas inicialmentem cuya realización fue estratégica y muy petinente para la promocion y mercadeo turístico de ciudad. Por esta razón, en junio se realizó una reprogramación de las actividades.
Durante el III trimestre, se reprogramaron los meses de agosto y septiembre, disminuyendo 1 y 3 actividades respectivamente, lo anterior, debido a la cancelación del presstrip Colombia al parque y la feria Colombia travel Expo, así como la reprogramación del fam trip nacional para octubre. Evidenciando un seguimiento oportuno a las actividades y un comportamiento acorde con la programación.
Para el IV trimestre de 2019, se había programado la realización de 25 actividades de promoción; no obstante, para este trimestre se logró superar la meta y se realizaron de 26 actividades.  
De acuerdo con el análisis del comportamiento del indicador, para la vigencia 2019 se obtuvo un nivel satisfactorio, alcanzando un porcentaje de ejecución correspondiente al 107% respecto de lo programado.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</si>
</sst>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P_t_s_-;\-* #,##0\ _P_t_s_-;_-* &quot;-&quot;\ _P_t_s_-;_-@_-"/>
    <numFmt numFmtId="179" formatCode="_ [$€-2]\ * #,##0.00_ ;_ [$€-2]\ * \-#,##0.00_ ;_ [$€-2]\ * &quot;-&quot;??_ "/>
    <numFmt numFmtId="180" formatCode="&quot;$&quot;#.00"/>
    <numFmt numFmtId="181" formatCode="#.00"/>
    <numFmt numFmtId="182" formatCode="%#.00"/>
    <numFmt numFmtId="183" formatCode="#."/>
    <numFmt numFmtId="184" formatCode="m\o\n\th\ d\,\ yyyy"/>
    <numFmt numFmtId="185" formatCode="0.0%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%"/>
    <numFmt numFmtId="192" formatCode="0.0000%"/>
    <numFmt numFmtId="193" formatCode="0.00000%"/>
    <numFmt numFmtId="194" formatCode="0.000000%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8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4.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3499799966812134"/>
      <name val="Times New Roman"/>
      <family val="1"/>
    </font>
    <font>
      <sz val="11"/>
      <color rgb="FF000000"/>
      <name val="Times New Roman"/>
      <family val="1"/>
    </font>
    <font>
      <b/>
      <sz val="18"/>
      <color theme="1" tint="0.24998000264167786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>
        <color theme="0" tint="-0.3499799966812134"/>
      </right>
      <top style="thin"/>
      <bottom/>
    </border>
    <border>
      <left style="medium">
        <color theme="0" tint="-0.3499799966812134"/>
      </left>
      <right style="medium">
        <color theme="0" tint="-0.3499799966812134"/>
      </right>
      <top style="thin"/>
      <bottom/>
    </border>
    <border>
      <left style="medium">
        <color theme="0" tint="-0.3499799966812134"/>
      </left>
      <right>
        <color indexed="63"/>
      </right>
      <top style="thin"/>
      <bottom/>
    </border>
    <border>
      <left style="thin"/>
      <right style="medium">
        <color theme="0" tint="-0.3499799966812134"/>
      </right>
      <top/>
      <bottom/>
    </border>
    <border>
      <left style="medium">
        <color theme="0" tint="-0.3499799966812134"/>
      </left>
      <right style="medium">
        <color theme="0" tint="-0.3499799966812134"/>
      </right>
      <top/>
      <bottom/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0" tint="-0.3499799966812134"/>
      </right>
      <top/>
      <bottom style="thin"/>
    </border>
    <border>
      <left style="medium">
        <color theme="0" tint="-0.3499799966812134"/>
      </left>
      <right style="medium">
        <color theme="0" tint="-0.3499799966812134"/>
      </right>
      <top/>
      <bottom style="thin"/>
    </border>
    <border>
      <left style="medium">
        <color theme="0" tint="-0.3499799966812134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4" fontId="3" fillId="0" borderId="0">
      <alignment/>
      <protection locked="0"/>
    </xf>
    <xf numFmtId="180" fontId="3" fillId="0" borderId="0">
      <alignment/>
      <protection locked="0"/>
    </xf>
    <xf numFmtId="184" fontId="3" fillId="0" borderId="0">
      <alignment/>
      <protection locked="0"/>
    </xf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9" fontId="0" fillId="0" borderId="0" applyFont="0" applyFill="0" applyBorder="0" applyAlignment="0" applyProtection="0"/>
    <xf numFmtId="181" fontId="3" fillId="0" borderId="0">
      <alignment/>
      <protection locked="0"/>
    </xf>
    <xf numFmtId="183" fontId="4" fillId="0" borderId="0">
      <alignment/>
      <protection locked="0"/>
    </xf>
    <xf numFmtId="183" fontId="4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182" fontId="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183" fontId="3" fillId="0" borderId="9">
      <alignment/>
      <protection locked="0"/>
    </xf>
  </cellStyleXfs>
  <cellXfs count="240">
    <xf numFmtId="0" fontId="0" fillId="0" borderId="0" xfId="0" applyAlignment="1">
      <alignment/>
    </xf>
    <xf numFmtId="0" fontId="55" fillId="33" borderId="10" xfId="67" applyFont="1" applyFill="1" applyBorder="1" applyAlignment="1">
      <alignment horizontal="center" vertical="center" wrapText="1"/>
      <protection/>
    </xf>
    <xf numFmtId="0" fontId="55" fillId="33" borderId="10" xfId="67" applyFont="1" applyFill="1" applyBorder="1" applyAlignment="1">
      <alignment horizontal="center"/>
      <protection/>
    </xf>
    <xf numFmtId="0" fontId="0" fillId="0" borderId="0" xfId="67">
      <alignment/>
      <protection/>
    </xf>
    <xf numFmtId="0" fontId="55" fillId="0" borderId="0" xfId="67" applyFont="1" applyFill="1" applyAlignment="1">
      <alignment horizontal="center" vertical="center" wrapText="1"/>
      <protection/>
    </xf>
    <xf numFmtId="0" fontId="55" fillId="0" borderId="0" xfId="68" applyFont="1" applyAlignment="1">
      <alignment horizontal="left" vertical="center" wrapText="1"/>
      <protection/>
    </xf>
    <xf numFmtId="0" fontId="0" fillId="34" borderId="0" xfId="67" applyFill="1" applyAlignment="1" applyProtection="1">
      <alignment horizontal="center" vertical="center" wrapText="1"/>
      <protection/>
    </xf>
    <xf numFmtId="0" fontId="0" fillId="34" borderId="0" xfId="67" applyFont="1" applyFill="1" applyAlignment="1" applyProtection="1">
      <alignment horizontal="left" vertical="center" wrapText="1"/>
      <protection/>
    </xf>
    <xf numFmtId="0" fontId="0" fillId="35" borderId="11" xfId="67" applyFont="1" applyFill="1" applyBorder="1" applyAlignment="1">
      <alignment vertical="center"/>
      <protection/>
    </xf>
    <xf numFmtId="0" fontId="29" fillId="35" borderId="10" xfId="67" applyFont="1" applyFill="1" applyBorder="1" applyAlignment="1" applyProtection="1">
      <alignment vertical="center" wrapText="1"/>
      <protection/>
    </xf>
    <xf numFmtId="0" fontId="0" fillId="36" borderId="0" xfId="67" applyFill="1" applyAlignment="1">
      <alignment horizontal="center"/>
      <protection/>
    </xf>
    <xf numFmtId="0" fontId="0" fillId="36" borderId="0" xfId="67" applyFill="1">
      <alignment/>
      <protection/>
    </xf>
    <xf numFmtId="0" fontId="0" fillId="0" borderId="0" xfId="67" applyFont="1" applyFill="1" applyAlignment="1">
      <alignment horizontal="left" vertical="center"/>
      <protection/>
    </xf>
    <xf numFmtId="0" fontId="39" fillId="0" borderId="0" xfId="68" applyAlignment="1">
      <alignment horizontal="left"/>
      <protection/>
    </xf>
    <xf numFmtId="0" fontId="0" fillId="0" borderId="0" xfId="67" applyFill="1">
      <alignment/>
      <protection/>
    </xf>
    <xf numFmtId="0" fontId="29" fillId="0" borderId="0" xfId="67" applyFont="1" applyFill="1" applyBorder="1" applyAlignment="1">
      <alignment/>
      <protection/>
    </xf>
    <xf numFmtId="0" fontId="0" fillId="36" borderId="11" xfId="67" applyFont="1" applyFill="1" applyBorder="1" applyAlignment="1">
      <alignment vertical="center"/>
      <protection/>
    </xf>
    <xf numFmtId="0" fontId="29" fillId="36" borderId="10" xfId="67" applyFont="1" applyFill="1" applyBorder="1" applyAlignment="1" applyProtection="1">
      <alignment vertical="center" wrapText="1"/>
      <protection/>
    </xf>
    <xf numFmtId="0" fontId="0" fillId="34" borderId="0" xfId="67" applyFont="1" applyFill="1" applyAlignment="1" applyProtection="1">
      <alignment horizontal="right" vertical="center" wrapText="1"/>
      <protection/>
    </xf>
    <xf numFmtId="0" fontId="0" fillId="37" borderId="0" xfId="67" applyFill="1" applyAlignment="1">
      <alignment horizontal="center"/>
      <protection/>
    </xf>
    <xf numFmtId="0" fontId="0" fillId="37" borderId="0" xfId="67" applyFill="1">
      <alignment/>
      <protection/>
    </xf>
    <xf numFmtId="0" fontId="0" fillId="34" borderId="0" xfId="67" applyFill="1" applyAlignment="1">
      <alignment horizontal="center"/>
      <protection/>
    </xf>
    <xf numFmtId="0" fontId="0" fillId="34" borderId="0" xfId="67" applyFill="1">
      <alignment/>
      <protection/>
    </xf>
    <xf numFmtId="0" fontId="29" fillId="0" borderId="0" xfId="67" applyFont="1" applyFill="1">
      <alignment/>
      <protection/>
    </xf>
    <xf numFmtId="0" fontId="39" fillId="0" borderId="0" xfId="68" applyAlignment="1">
      <alignment/>
      <protection/>
    </xf>
    <xf numFmtId="3" fontId="29" fillId="36" borderId="10" xfId="67" applyNumberFormat="1" applyFont="1" applyFill="1" applyBorder="1" applyAlignment="1" applyProtection="1">
      <alignment vertical="center" wrapText="1"/>
      <protection/>
    </xf>
    <xf numFmtId="0" fontId="0" fillId="38" borderId="0" xfId="67" applyFont="1" applyFill="1" applyAlignment="1" applyProtection="1">
      <alignment horizontal="right" vertical="center" wrapText="1"/>
      <protection/>
    </xf>
    <xf numFmtId="0" fontId="0" fillId="38" borderId="0" xfId="67" applyFont="1" applyFill="1" applyAlignment="1" applyProtection="1">
      <alignment horizontal="left" vertical="center" wrapText="1"/>
      <protection/>
    </xf>
    <xf numFmtId="0" fontId="29" fillId="36" borderId="10" xfId="67" applyFont="1" applyFill="1" applyBorder="1" applyAlignment="1">
      <alignment horizontal="left" vertical="center" wrapText="1"/>
      <protection/>
    </xf>
    <xf numFmtId="0" fontId="29" fillId="36" borderId="10" xfId="67" applyFont="1" applyFill="1" applyBorder="1" applyAlignment="1">
      <alignment vertical="center" wrapText="1"/>
      <protection/>
    </xf>
    <xf numFmtId="0" fontId="29" fillId="35" borderId="11" xfId="67" applyFont="1" applyFill="1" applyBorder="1" applyAlignment="1">
      <alignment vertical="center" wrapText="1"/>
      <protection/>
    </xf>
    <xf numFmtId="0" fontId="29" fillId="36" borderId="11" xfId="67" applyFont="1" applyFill="1" applyBorder="1" applyAlignment="1">
      <alignment vertical="center"/>
      <protection/>
    </xf>
    <xf numFmtId="0" fontId="29" fillId="35" borderId="11" xfId="67" applyFont="1" applyFill="1" applyBorder="1" applyAlignment="1">
      <alignment vertical="center"/>
      <protection/>
    </xf>
    <xf numFmtId="0" fontId="29" fillId="35" borderId="10" xfId="67" applyFont="1" applyFill="1" applyBorder="1" applyAlignment="1">
      <alignment vertical="center" wrapText="1"/>
      <protection/>
    </xf>
    <xf numFmtId="0" fontId="29" fillId="0" borderId="10" xfId="67" applyFont="1" applyFill="1" applyBorder="1" applyAlignment="1" applyProtection="1">
      <alignment vertical="center" wrapText="1"/>
      <protection/>
    </xf>
    <xf numFmtId="0" fontId="29" fillId="34" borderId="10" xfId="67" applyFont="1" applyFill="1" applyBorder="1" applyAlignment="1">
      <alignment vertical="center"/>
      <protection/>
    </xf>
    <xf numFmtId="0" fontId="29" fillId="34" borderId="10" xfId="67" applyFont="1" applyFill="1" applyBorder="1" applyAlignment="1">
      <alignment vertical="center" wrapText="1"/>
      <protection/>
    </xf>
    <xf numFmtId="0" fontId="5" fillId="38" borderId="0" xfId="67" applyFont="1" applyFill="1" applyAlignment="1" applyProtection="1">
      <alignment horizontal="left" vertical="center" wrapText="1"/>
      <protection/>
    </xf>
    <xf numFmtId="0" fontId="5" fillId="34" borderId="0" xfId="67" applyFont="1" applyFill="1" applyAlignment="1" applyProtection="1">
      <alignment horizontal="left" vertical="center" wrapText="1"/>
      <protection/>
    </xf>
    <xf numFmtId="0" fontId="5" fillId="38" borderId="0" xfId="67" applyFont="1" applyFill="1" applyBorder="1" applyAlignment="1" applyProtection="1">
      <alignment horizontal="left" vertical="center" wrapText="1"/>
      <protection/>
    </xf>
    <xf numFmtId="0" fontId="5" fillId="38" borderId="0" xfId="67" applyFont="1" applyFill="1" applyBorder="1" applyAlignment="1" applyProtection="1">
      <alignment horizontal="center" vertical="center" wrapText="1"/>
      <protection/>
    </xf>
    <xf numFmtId="0" fontId="6" fillId="39" borderId="0" xfId="67" applyFont="1" applyFill="1" applyAlignment="1" applyProtection="1">
      <alignment horizontal="left" vertical="center" wrapText="1"/>
      <protection/>
    </xf>
    <xf numFmtId="0" fontId="6" fillId="39" borderId="0" xfId="67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Alignment="1" applyProtection="1">
      <alignment horizontal="left" vertical="center" wrapText="1"/>
      <protection/>
    </xf>
    <xf numFmtId="0" fontId="6" fillId="39" borderId="0" xfId="67" applyFont="1" applyFill="1" applyAlignment="1" applyProtection="1">
      <alignment horizontal="center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5" fillId="39" borderId="0" xfId="67" applyNumberFormat="1" applyFont="1" applyFill="1" applyBorder="1" applyAlignment="1" applyProtection="1">
      <alignment horizontal="center" vertical="center" wrapText="1"/>
      <protection/>
    </xf>
    <xf numFmtId="14" fontId="6" fillId="39" borderId="0" xfId="67" applyNumberFormat="1" applyFont="1" applyFill="1" applyBorder="1" applyAlignment="1" applyProtection="1">
      <alignment horizontal="center" vertical="center" wrapText="1"/>
      <protection/>
    </xf>
    <xf numFmtId="0" fontId="5" fillId="39" borderId="0" xfId="67" applyFont="1" applyFill="1" applyBorder="1" applyAlignment="1" applyProtection="1">
      <alignment horizontal="center" vertical="center" wrapText="1"/>
      <protection/>
    </xf>
    <xf numFmtId="0" fontId="5" fillId="39" borderId="0" xfId="67" applyFont="1" applyFill="1" applyAlignment="1" applyProtection="1">
      <alignment horizontal="left" vertical="center" wrapText="1"/>
      <protection/>
    </xf>
    <xf numFmtId="0" fontId="6" fillId="39" borderId="0" xfId="67" applyFont="1" applyFill="1" applyBorder="1" applyAlignment="1" applyProtection="1">
      <alignment vertical="center" wrapText="1"/>
      <protection/>
    </xf>
    <xf numFmtId="3" fontId="6" fillId="34" borderId="12" xfId="67" applyNumberFormat="1" applyFont="1" applyFill="1" applyBorder="1" applyAlignment="1" applyProtection="1">
      <alignment horizontal="center" vertical="center" wrapText="1"/>
      <protection/>
    </xf>
    <xf numFmtId="1" fontId="8" fillId="39" borderId="13" xfId="67" applyNumberFormat="1" applyFont="1" applyFill="1" applyBorder="1" applyAlignment="1" applyProtection="1">
      <alignment horizontal="center" vertical="center" wrapText="1"/>
      <protection/>
    </xf>
    <xf numFmtId="9" fontId="5" fillId="39" borderId="14" xfId="73" applyNumberFormat="1" applyFont="1" applyFill="1" applyBorder="1" applyAlignment="1" applyProtection="1">
      <alignment horizontal="center" vertical="center" wrapText="1"/>
      <protection/>
    </xf>
    <xf numFmtId="0" fontId="5" fillId="0" borderId="0" xfId="67" applyFont="1" applyBorder="1" applyAlignment="1" applyProtection="1">
      <alignment horizontal="center" vertical="center"/>
      <protection/>
    </xf>
    <xf numFmtId="0" fontId="5" fillId="0" borderId="0" xfId="67" applyFont="1" applyBorder="1" applyProtection="1">
      <alignment/>
      <protection/>
    </xf>
    <xf numFmtId="0" fontId="5" fillId="0" borderId="15" xfId="67" applyFont="1" applyBorder="1" applyProtection="1">
      <alignment/>
      <protection/>
    </xf>
    <xf numFmtId="0" fontId="6" fillId="39" borderId="16" xfId="67" applyFont="1" applyFill="1" applyBorder="1" applyAlignment="1" applyProtection="1">
      <alignment horizontal="center" vertical="center" wrapText="1"/>
      <protection/>
    </xf>
    <xf numFmtId="0" fontId="5" fillId="0" borderId="17" xfId="67" applyFont="1" applyBorder="1" applyProtection="1">
      <alignment/>
      <protection/>
    </xf>
    <xf numFmtId="0" fontId="5" fillId="0" borderId="18" xfId="67" applyFont="1" applyBorder="1" applyProtection="1">
      <alignment/>
      <protection/>
    </xf>
    <xf numFmtId="3" fontId="5" fillId="39" borderId="0" xfId="61" applyNumberFormat="1" applyFont="1" applyFill="1" applyBorder="1" applyAlignment="1" applyProtection="1">
      <alignment horizontal="center" vertical="center" wrapText="1"/>
      <protection/>
    </xf>
    <xf numFmtId="3" fontId="5" fillId="39" borderId="0" xfId="73" applyNumberFormat="1" applyFont="1" applyFill="1" applyBorder="1" applyAlignment="1" applyProtection="1">
      <alignment horizontal="center" vertical="center" wrapText="1"/>
      <protection/>
    </xf>
    <xf numFmtId="9" fontId="5" fillId="39" borderId="0" xfId="73" applyNumberFormat="1" applyFont="1" applyFill="1" applyBorder="1" applyAlignment="1" applyProtection="1">
      <alignment horizontal="center" vertical="center" wrapText="1"/>
      <protection/>
    </xf>
    <xf numFmtId="0" fontId="5" fillId="39" borderId="0" xfId="67" applyFont="1" applyFill="1" applyBorder="1" applyProtection="1">
      <alignment/>
      <protection/>
    </xf>
    <xf numFmtId="0" fontId="5" fillId="39" borderId="0" xfId="67" applyNumberFormat="1" applyFont="1" applyFill="1" applyBorder="1" applyAlignment="1" applyProtection="1">
      <alignment horizontal="justify" vertical="center" wrapText="1"/>
      <protection/>
    </xf>
    <xf numFmtId="0" fontId="5" fillId="39" borderId="0" xfId="67" applyFont="1" applyFill="1" applyBorder="1" applyAlignment="1" applyProtection="1">
      <alignment horizontal="left" vertical="center" wrapText="1"/>
      <protection/>
    </xf>
    <xf numFmtId="0" fontId="56" fillId="39" borderId="19" xfId="67" applyFont="1" applyFill="1" applyBorder="1" applyProtection="1">
      <alignment/>
      <protection/>
    </xf>
    <xf numFmtId="0" fontId="10" fillId="39" borderId="19" xfId="67" applyFont="1" applyFill="1" applyBorder="1" applyProtection="1">
      <alignment/>
      <protection/>
    </xf>
    <xf numFmtId="0" fontId="10" fillId="39" borderId="0" xfId="67" applyFont="1" applyFill="1" applyBorder="1" applyProtection="1">
      <alignment/>
      <protection/>
    </xf>
    <xf numFmtId="0" fontId="5" fillId="39" borderId="13" xfId="67" applyFont="1" applyFill="1" applyBorder="1" applyAlignment="1" applyProtection="1">
      <alignment horizontal="center" vertical="center" wrapText="1"/>
      <protection locked="0"/>
    </xf>
    <xf numFmtId="0" fontId="5" fillId="39" borderId="13" xfId="67" applyFont="1" applyFill="1" applyBorder="1" applyAlignment="1" applyProtection="1">
      <alignment horizontal="center" vertical="center" wrapText="1"/>
      <protection/>
    </xf>
    <xf numFmtId="0" fontId="6" fillId="34" borderId="20" xfId="67" applyFont="1" applyFill="1" applyBorder="1" applyAlignment="1" applyProtection="1">
      <alignment horizontal="center" vertical="center" wrapText="1"/>
      <protection/>
    </xf>
    <xf numFmtId="0" fontId="5" fillId="39" borderId="21" xfId="67" applyFont="1" applyFill="1" applyBorder="1" applyAlignment="1" applyProtection="1">
      <alignment horizontal="center" vertical="center" wrapText="1"/>
      <protection locked="0"/>
    </xf>
    <xf numFmtId="0" fontId="5" fillId="39" borderId="22" xfId="67" applyFont="1" applyFill="1" applyBorder="1" applyAlignment="1" applyProtection="1">
      <alignment horizontal="center" vertical="center" wrapText="1"/>
      <protection locked="0"/>
    </xf>
    <xf numFmtId="0" fontId="5" fillId="39" borderId="23" xfId="67" applyFont="1" applyFill="1" applyBorder="1" applyAlignment="1" applyProtection="1">
      <alignment horizontal="center" vertical="center" wrapText="1"/>
      <protection/>
    </xf>
    <xf numFmtId="1" fontId="6" fillId="39" borderId="0" xfId="67" applyNumberFormat="1" applyFont="1" applyFill="1" applyAlignment="1" applyProtection="1">
      <alignment horizontal="left" vertical="center" wrapText="1"/>
      <protection/>
    </xf>
    <xf numFmtId="0" fontId="9" fillId="37" borderId="12" xfId="67" applyFont="1" applyFill="1" applyBorder="1" applyAlignment="1">
      <alignment horizontal="center" vertical="center"/>
      <protection/>
    </xf>
    <xf numFmtId="0" fontId="9" fillId="37" borderId="24" xfId="67" applyFont="1" applyFill="1" applyBorder="1" applyAlignment="1">
      <alignment horizontal="center" vertical="center"/>
      <protection/>
    </xf>
    <xf numFmtId="0" fontId="9" fillId="39" borderId="25" xfId="67" applyFont="1" applyFill="1" applyBorder="1" applyAlignment="1" applyProtection="1">
      <alignment vertical="center" wrapText="1"/>
      <protection/>
    </xf>
    <xf numFmtId="0" fontId="57" fillId="0" borderId="25" xfId="67" applyFont="1" applyBorder="1" applyAlignment="1">
      <alignment horizontal="justify" vertical="center" wrapText="1"/>
      <protection/>
    </xf>
    <xf numFmtId="0" fontId="9" fillId="39" borderId="26" xfId="67" applyFont="1" applyFill="1" applyBorder="1" applyAlignment="1" applyProtection="1">
      <alignment vertical="center" wrapText="1"/>
      <protection/>
    </xf>
    <xf numFmtId="0" fontId="57" fillId="0" borderId="26" xfId="67" applyFont="1" applyBorder="1" applyAlignment="1">
      <alignment horizontal="justify" vertical="center" wrapText="1"/>
      <protection/>
    </xf>
    <xf numFmtId="0" fontId="0" fillId="39" borderId="0" xfId="67" applyFill="1" applyBorder="1">
      <alignment/>
      <protection/>
    </xf>
    <xf numFmtId="0" fontId="10" fillId="0" borderId="26" xfId="67" applyFont="1" applyBorder="1" applyAlignment="1">
      <alignment horizontal="justify" vertical="center" wrapText="1"/>
      <protection/>
    </xf>
    <xf numFmtId="0" fontId="9" fillId="39" borderId="27" xfId="67" applyFont="1" applyFill="1" applyBorder="1" applyAlignment="1" applyProtection="1">
      <alignment vertical="center" wrapText="1"/>
      <protection/>
    </xf>
    <xf numFmtId="0" fontId="57" fillId="0" borderId="27" xfId="67" applyFont="1" applyBorder="1" applyAlignment="1">
      <alignment horizontal="justify" vertical="center" wrapText="1"/>
      <protection/>
    </xf>
    <xf numFmtId="0" fontId="6" fillId="39" borderId="0" xfId="67" applyNumberFormat="1" applyFont="1" applyFill="1" applyBorder="1" applyAlignment="1" applyProtection="1">
      <alignment vertical="center" wrapText="1"/>
      <protection/>
    </xf>
    <xf numFmtId="0" fontId="9" fillId="39" borderId="26" xfId="67" applyNumberFormat="1" applyFont="1" applyFill="1" applyBorder="1" applyAlignment="1" applyProtection="1">
      <alignment vertical="center" wrapText="1"/>
      <protection/>
    </xf>
    <xf numFmtId="0" fontId="57" fillId="0" borderId="28" xfId="67" applyFont="1" applyBorder="1" applyAlignment="1">
      <alignment horizontal="justify" vertical="center" wrapText="1"/>
      <protection/>
    </xf>
    <xf numFmtId="0" fontId="9" fillId="39" borderId="29" xfId="67" applyFont="1" applyFill="1" applyBorder="1" applyAlignment="1" applyProtection="1">
      <alignment vertical="center" wrapText="1"/>
      <protection/>
    </xf>
    <xf numFmtId="0" fontId="57" fillId="0" borderId="29" xfId="67" applyFont="1" applyBorder="1" applyAlignment="1">
      <alignment horizontal="justify" vertical="center" wrapText="1"/>
      <protection/>
    </xf>
    <xf numFmtId="1" fontId="5" fillId="39" borderId="13" xfId="67" applyNumberFormat="1" applyFont="1" applyFill="1" applyBorder="1" applyAlignment="1" applyProtection="1">
      <alignment horizontal="center" vertical="center" wrapText="1"/>
      <protection/>
    </xf>
    <xf numFmtId="1" fontId="6" fillId="39" borderId="16" xfId="67" applyNumberFormat="1" applyFont="1" applyFill="1" applyBorder="1" applyAlignment="1" applyProtection="1">
      <alignment horizontal="center" vertical="center" wrapText="1"/>
      <protection/>
    </xf>
    <xf numFmtId="9" fontId="5" fillId="39" borderId="30" xfId="73" applyNumberFormat="1" applyFont="1" applyFill="1" applyBorder="1" applyAlignment="1" applyProtection="1">
      <alignment horizontal="center" vertical="center" wrapText="1"/>
      <protection/>
    </xf>
    <xf numFmtId="0" fontId="5" fillId="39" borderId="13" xfId="67" applyFont="1" applyFill="1" applyBorder="1" applyAlignment="1" applyProtection="1">
      <alignment horizontal="center" vertical="center" wrapText="1"/>
      <protection/>
    </xf>
    <xf numFmtId="0" fontId="5" fillId="38" borderId="31" xfId="67" applyFont="1" applyFill="1" applyBorder="1" applyAlignment="1" applyProtection="1">
      <alignment horizontal="center" vertical="center" wrapText="1"/>
      <protection/>
    </xf>
    <xf numFmtId="0" fontId="5" fillId="38" borderId="32" xfId="67" applyFont="1" applyFill="1" applyBorder="1" applyAlignment="1" applyProtection="1">
      <alignment horizontal="center" vertical="center" wrapText="1"/>
      <protection/>
    </xf>
    <xf numFmtId="0" fontId="5" fillId="38" borderId="33" xfId="67" applyFont="1" applyFill="1" applyBorder="1" applyAlignment="1" applyProtection="1">
      <alignment horizontal="center" vertical="center" wrapText="1"/>
      <protection/>
    </xf>
    <xf numFmtId="0" fontId="5" fillId="38" borderId="34" xfId="67" applyFont="1" applyFill="1" applyBorder="1" applyAlignment="1" applyProtection="1">
      <alignment horizontal="center" vertical="center" wrapText="1"/>
      <protection/>
    </xf>
    <xf numFmtId="0" fontId="5" fillId="38" borderId="35" xfId="67" applyFont="1" applyFill="1" applyBorder="1" applyAlignment="1" applyProtection="1">
      <alignment horizontal="center" vertical="center" wrapText="1"/>
      <protection/>
    </xf>
    <xf numFmtId="0" fontId="5" fillId="38" borderId="36" xfId="67" applyFont="1" applyFill="1" applyBorder="1" applyAlignment="1" applyProtection="1">
      <alignment horizontal="center" vertical="center" wrapText="1"/>
      <protection/>
    </xf>
    <xf numFmtId="0" fontId="5" fillId="38" borderId="37" xfId="67" applyFont="1" applyFill="1" applyBorder="1" applyAlignment="1" applyProtection="1">
      <alignment horizontal="center" vertical="center" wrapText="1"/>
      <protection/>
    </xf>
    <xf numFmtId="0" fontId="5" fillId="38" borderId="38" xfId="67" applyFont="1" applyFill="1" applyBorder="1" applyAlignment="1" applyProtection="1">
      <alignment horizontal="center" vertical="center" wrapText="1"/>
      <protection/>
    </xf>
    <xf numFmtId="0" fontId="5" fillId="38" borderId="39" xfId="67" applyFont="1" applyFill="1" applyBorder="1" applyAlignment="1" applyProtection="1">
      <alignment horizontal="center" vertical="center" wrapText="1"/>
      <protection/>
    </xf>
    <xf numFmtId="0" fontId="58" fillId="39" borderId="40" xfId="67" applyFont="1" applyFill="1" applyBorder="1" applyAlignment="1" applyProtection="1">
      <alignment horizontal="center" vertical="center" wrapText="1"/>
      <protection/>
    </xf>
    <xf numFmtId="0" fontId="58" fillId="39" borderId="41" xfId="67" applyFont="1" applyFill="1" applyBorder="1" applyAlignment="1" applyProtection="1">
      <alignment horizontal="center" vertical="center" wrapText="1"/>
      <protection/>
    </xf>
    <xf numFmtId="0" fontId="58" fillId="39" borderId="22" xfId="67" applyFont="1" applyFill="1" applyBorder="1" applyAlignment="1" applyProtection="1">
      <alignment horizontal="center" vertical="center" wrapText="1"/>
      <protection/>
    </xf>
    <xf numFmtId="0" fontId="58" fillId="39" borderId="42" xfId="67" applyFont="1" applyFill="1" applyBorder="1" applyAlignment="1" applyProtection="1">
      <alignment horizontal="center" vertical="center" wrapText="1"/>
      <protection/>
    </xf>
    <xf numFmtId="0" fontId="58" fillId="39" borderId="0" xfId="67" applyFont="1" applyFill="1" applyBorder="1" applyAlignment="1" applyProtection="1">
      <alignment horizontal="center" vertical="center" wrapText="1"/>
      <protection/>
    </xf>
    <xf numFmtId="0" fontId="58" fillId="39" borderId="23" xfId="67" applyFont="1" applyFill="1" applyBorder="1" applyAlignment="1" applyProtection="1">
      <alignment horizontal="center" vertical="center" wrapText="1"/>
      <protection/>
    </xf>
    <xf numFmtId="0" fontId="58" fillId="39" borderId="43" xfId="67" applyFont="1" applyFill="1" applyBorder="1" applyAlignment="1" applyProtection="1">
      <alignment horizontal="center" vertical="center" wrapText="1"/>
      <protection/>
    </xf>
    <xf numFmtId="0" fontId="58" fillId="39" borderId="19" xfId="67" applyFont="1" applyFill="1" applyBorder="1" applyAlignment="1" applyProtection="1">
      <alignment horizontal="center" vertical="center" wrapText="1"/>
      <protection/>
    </xf>
    <xf numFmtId="0" fontId="58" fillId="39" borderId="13" xfId="67" applyFont="1" applyFill="1" applyBorder="1" applyAlignment="1" applyProtection="1">
      <alignment horizontal="center" vertical="center" wrapText="1"/>
      <protection/>
    </xf>
    <xf numFmtId="0" fontId="6" fillId="34" borderId="44" xfId="67" applyFont="1" applyFill="1" applyBorder="1" applyAlignment="1" applyProtection="1">
      <alignment horizontal="center" vertical="center" wrapText="1"/>
      <protection/>
    </xf>
    <xf numFmtId="0" fontId="6" fillId="34" borderId="45" xfId="67" applyFont="1" applyFill="1" applyBorder="1" applyAlignment="1" applyProtection="1">
      <alignment horizontal="center" vertical="center" wrapText="1"/>
      <protection/>
    </xf>
    <xf numFmtId="0" fontId="6" fillId="34" borderId="46" xfId="67" applyFont="1" applyFill="1" applyBorder="1" applyAlignment="1" applyProtection="1">
      <alignment horizontal="center" vertical="center" wrapText="1"/>
      <protection/>
    </xf>
    <xf numFmtId="0" fontId="6" fillId="34" borderId="47" xfId="67" applyFont="1" applyFill="1" applyBorder="1" applyAlignment="1" applyProtection="1">
      <alignment horizontal="left" vertical="center" wrapText="1"/>
      <protection/>
    </xf>
    <xf numFmtId="0" fontId="6" fillId="34" borderId="10" xfId="67" applyFont="1" applyFill="1" applyBorder="1" applyAlignment="1" applyProtection="1">
      <alignment horizontal="left" vertical="center" wrapText="1"/>
      <protection/>
    </xf>
    <xf numFmtId="0" fontId="59" fillId="39" borderId="10" xfId="67" applyFont="1" applyFill="1" applyBorder="1" applyAlignment="1" applyProtection="1">
      <alignment horizontal="left" vertical="center" wrapText="1" readingOrder="1"/>
      <protection/>
    </xf>
    <xf numFmtId="0" fontId="59" fillId="39" borderId="48" xfId="67" applyFont="1" applyFill="1" applyBorder="1" applyAlignment="1" applyProtection="1">
      <alignment horizontal="left" vertical="center" wrapText="1" readingOrder="1"/>
      <protection/>
    </xf>
    <xf numFmtId="0" fontId="6" fillId="34" borderId="49" xfId="67" applyFont="1" applyFill="1" applyBorder="1" applyAlignment="1" applyProtection="1">
      <alignment horizontal="left" vertical="center" wrapText="1"/>
      <protection/>
    </xf>
    <xf numFmtId="0" fontId="6" fillId="34" borderId="50" xfId="67" applyFont="1" applyFill="1" applyBorder="1" applyAlignment="1" applyProtection="1">
      <alignment horizontal="left" vertical="center" wrapText="1"/>
      <protection/>
    </xf>
    <xf numFmtId="0" fontId="5" fillId="39" borderId="51" xfId="67" applyFont="1" applyFill="1" applyBorder="1" applyAlignment="1" applyProtection="1">
      <alignment horizontal="left" vertical="center" wrapText="1"/>
      <protection/>
    </xf>
    <xf numFmtId="0" fontId="5" fillId="39" borderId="52" xfId="67" applyFont="1" applyFill="1" applyBorder="1" applyAlignment="1" applyProtection="1">
      <alignment horizontal="left" vertical="center" wrapText="1"/>
      <protection/>
    </xf>
    <xf numFmtId="0" fontId="5" fillId="39" borderId="21" xfId="67" applyFont="1" applyFill="1" applyBorder="1" applyAlignment="1" applyProtection="1">
      <alignment horizontal="left" vertical="center" wrapText="1"/>
      <protection/>
    </xf>
    <xf numFmtId="0" fontId="6" fillId="34" borderId="50" xfId="67" applyFont="1" applyFill="1" applyBorder="1" applyAlignment="1" applyProtection="1">
      <alignment horizontal="center" vertical="center" wrapText="1"/>
      <protection/>
    </xf>
    <xf numFmtId="0" fontId="5" fillId="0" borderId="51" xfId="67" applyFont="1" applyFill="1" applyBorder="1" applyAlignment="1" applyProtection="1">
      <alignment horizontal="left" vertical="center"/>
      <protection/>
    </xf>
    <xf numFmtId="0" fontId="5" fillId="0" borderId="52" xfId="67" applyFont="1" applyFill="1" applyBorder="1" applyAlignment="1" applyProtection="1">
      <alignment horizontal="left" vertical="center"/>
      <protection/>
    </xf>
    <xf numFmtId="0" fontId="5" fillId="0" borderId="53" xfId="67" applyFont="1" applyFill="1" applyBorder="1" applyAlignment="1" applyProtection="1">
      <alignment horizontal="left" vertical="center"/>
      <protection/>
    </xf>
    <xf numFmtId="0" fontId="5" fillId="39" borderId="51" xfId="67" applyFont="1" applyFill="1" applyBorder="1" applyAlignment="1" applyProtection="1">
      <alignment horizontal="left" vertical="center" wrapText="1" readingOrder="1"/>
      <protection/>
    </xf>
    <xf numFmtId="0" fontId="5" fillId="39" borderId="52" xfId="67" applyFont="1" applyFill="1" applyBorder="1" applyAlignment="1" applyProtection="1">
      <alignment horizontal="left" vertical="center" wrapText="1" readingOrder="1"/>
      <protection/>
    </xf>
    <xf numFmtId="0" fontId="5" fillId="39" borderId="53" xfId="67" applyFont="1" applyFill="1" applyBorder="1" applyAlignment="1" applyProtection="1">
      <alignment horizontal="left" vertical="center" wrapText="1" readingOrder="1"/>
      <protection/>
    </xf>
    <xf numFmtId="0" fontId="5" fillId="39" borderId="10" xfId="67" applyFont="1" applyFill="1" applyBorder="1" applyAlignment="1" applyProtection="1">
      <alignment horizontal="left" vertical="center" wrapText="1" readingOrder="1"/>
      <protection/>
    </xf>
    <xf numFmtId="0" fontId="5" fillId="39" borderId="48" xfId="67" applyFont="1" applyFill="1" applyBorder="1" applyAlignment="1" applyProtection="1">
      <alignment horizontal="left" vertical="center" wrapText="1" readingOrder="1"/>
      <protection/>
    </xf>
    <xf numFmtId="0" fontId="5" fillId="39" borderId="51" xfId="67" applyFont="1" applyFill="1" applyBorder="1" applyAlignment="1" applyProtection="1">
      <alignment horizontal="center" vertical="center" wrapText="1"/>
      <protection/>
    </xf>
    <xf numFmtId="0" fontId="5" fillId="39" borderId="52" xfId="67" applyFont="1" applyFill="1" applyBorder="1" applyAlignment="1" applyProtection="1">
      <alignment horizontal="center" vertical="center" wrapText="1"/>
      <protection/>
    </xf>
    <xf numFmtId="0" fontId="5" fillId="39" borderId="53" xfId="67" applyFont="1" applyFill="1" applyBorder="1" applyAlignment="1" applyProtection="1">
      <alignment horizontal="center" vertical="center" wrapText="1"/>
      <protection/>
    </xf>
    <xf numFmtId="0" fontId="6" fillId="34" borderId="54" xfId="67" applyFont="1" applyFill="1" applyBorder="1" applyAlignment="1" applyProtection="1">
      <alignment horizontal="left" vertical="center" wrapText="1"/>
      <protection/>
    </xf>
    <xf numFmtId="0" fontId="6" fillId="34" borderId="55" xfId="67" applyFont="1" applyFill="1" applyBorder="1" applyAlignment="1" applyProtection="1">
      <alignment horizontal="left" vertical="center" wrapText="1"/>
      <protection/>
    </xf>
    <xf numFmtId="0" fontId="5" fillId="39" borderId="56" xfId="67" applyFont="1" applyFill="1" applyBorder="1" applyAlignment="1" applyProtection="1">
      <alignment horizontal="left" vertical="center" wrapText="1"/>
      <protection/>
    </xf>
    <xf numFmtId="0" fontId="5" fillId="39" borderId="57" xfId="67" applyFont="1" applyFill="1" applyBorder="1" applyAlignment="1" applyProtection="1">
      <alignment horizontal="left" vertical="center" wrapText="1"/>
      <protection/>
    </xf>
    <xf numFmtId="0" fontId="5" fillId="39" borderId="58" xfId="67" applyFont="1" applyFill="1" applyBorder="1" applyAlignment="1" applyProtection="1">
      <alignment horizontal="left" vertical="center" wrapText="1"/>
      <protection/>
    </xf>
    <xf numFmtId="0" fontId="6" fillId="34" borderId="59" xfId="67" applyFont="1" applyFill="1" applyBorder="1" applyAlignment="1" applyProtection="1">
      <alignment horizontal="center" vertical="center" wrapText="1"/>
      <protection/>
    </xf>
    <xf numFmtId="0" fontId="6" fillId="34" borderId="60" xfId="67" applyFont="1" applyFill="1" applyBorder="1" applyAlignment="1" applyProtection="1">
      <alignment horizontal="center" vertical="center" wrapText="1"/>
      <protection/>
    </xf>
    <xf numFmtId="0" fontId="6" fillId="34" borderId="61" xfId="67" applyFont="1" applyFill="1" applyBorder="1" applyAlignment="1" applyProtection="1">
      <alignment horizontal="center" vertical="center" wrapText="1"/>
      <protection/>
    </xf>
    <xf numFmtId="0" fontId="6" fillId="34" borderId="62" xfId="67" applyFont="1" applyFill="1" applyBorder="1" applyAlignment="1" applyProtection="1">
      <alignment horizontal="center" vertical="center" wrapText="1"/>
      <protection/>
    </xf>
    <xf numFmtId="0" fontId="5" fillId="38" borderId="47" xfId="67" applyFont="1" applyFill="1" applyBorder="1" applyAlignment="1" applyProtection="1">
      <alignment horizontal="center" vertical="center" wrapText="1"/>
      <protection/>
    </xf>
    <xf numFmtId="0" fontId="5" fillId="38" borderId="10" xfId="67" applyFont="1" applyFill="1" applyBorder="1" applyAlignment="1" applyProtection="1">
      <alignment horizontal="center" vertical="center" wrapText="1"/>
      <protection/>
    </xf>
    <xf numFmtId="0" fontId="5" fillId="38" borderId="54" xfId="67" applyFont="1" applyFill="1" applyBorder="1" applyAlignment="1" applyProtection="1">
      <alignment horizontal="center" vertical="center" wrapText="1"/>
      <protection/>
    </xf>
    <xf numFmtId="0" fontId="5" fillId="39" borderId="55" xfId="67" applyFont="1" applyFill="1" applyBorder="1" applyAlignment="1" applyProtection="1">
      <alignment horizontal="center" vertical="center" wrapText="1"/>
      <protection/>
    </xf>
    <xf numFmtId="0" fontId="5" fillId="38" borderId="40" xfId="67" applyFont="1" applyFill="1" applyBorder="1" applyAlignment="1" applyProtection="1">
      <alignment horizontal="left" vertical="center" wrapText="1"/>
      <protection/>
    </xf>
    <xf numFmtId="0" fontId="5" fillId="38" borderId="41" xfId="67" applyFont="1" applyFill="1" applyBorder="1" applyAlignment="1" applyProtection="1">
      <alignment horizontal="left" vertical="center" wrapText="1"/>
      <protection/>
    </xf>
    <xf numFmtId="0" fontId="5" fillId="38" borderId="22" xfId="67" applyFont="1" applyFill="1" applyBorder="1" applyAlignment="1" applyProtection="1">
      <alignment horizontal="left" vertical="center" wrapText="1"/>
      <protection/>
    </xf>
    <xf numFmtId="0" fontId="5" fillId="38" borderId="63" xfId="67" applyFont="1" applyFill="1" applyBorder="1" applyAlignment="1" applyProtection="1">
      <alignment horizontal="left" vertical="center" wrapText="1"/>
      <protection/>
    </xf>
    <xf numFmtId="0" fontId="5" fillId="38" borderId="17" xfId="67" applyFont="1" applyFill="1" applyBorder="1" applyAlignment="1" applyProtection="1">
      <alignment horizontal="left" vertical="center" wrapText="1"/>
      <protection/>
    </xf>
    <xf numFmtId="0" fontId="5" fillId="38" borderId="64" xfId="67" applyFont="1" applyFill="1" applyBorder="1" applyAlignment="1" applyProtection="1">
      <alignment horizontal="left" vertical="center" wrapText="1"/>
      <protection/>
    </xf>
    <xf numFmtId="0" fontId="5" fillId="38" borderId="40" xfId="67" applyFont="1" applyFill="1" applyBorder="1" applyAlignment="1" applyProtection="1">
      <alignment horizontal="justify" vertical="center" wrapText="1"/>
      <protection/>
    </xf>
    <xf numFmtId="0" fontId="5" fillId="38" borderId="41" xfId="67" applyFont="1" applyFill="1" applyBorder="1" applyAlignment="1" applyProtection="1">
      <alignment horizontal="justify" vertical="center" wrapText="1"/>
      <protection/>
    </xf>
    <xf numFmtId="0" fontId="5" fillId="38" borderId="65" xfId="67" applyFont="1" applyFill="1" applyBorder="1" applyAlignment="1" applyProtection="1">
      <alignment horizontal="justify" vertical="center" wrapText="1"/>
      <protection/>
    </xf>
    <xf numFmtId="0" fontId="5" fillId="38" borderId="63" xfId="67" applyFont="1" applyFill="1" applyBorder="1" applyAlignment="1" applyProtection="1">
      <alignment horizontal="justify" vertical="center" wrapText="1"/>
      <protection/>
    </xf>
    <xf numFmtId="0" fontId="5" fillId="38" borderId="17" xfId="67" applyFont="1" applyFill="1" applyBorder="1" applyAlignment="1" applyProtection="1">
      <alignment horizontal="justify" vertical="center" wrapText="1"/>
      <protection/>
    </xf>
    <xf numFmtId="0" fontId="5" fillId="38" borderId="18" xfId="67" applyFont="1" applyFill="1" applyBorder="1" applyAlignment="1" applyProtection="1">
      <alignment horizontal="justify" vertical="center" wrapText="1"/>
      <protection/>
    </xf>
    <xf numFmtId="0" fontId="5" fillId="39" borderId="66" xfId="67" applyFont="1" applyFill="1" applyBorder="1" applyAlignment="1" applyProtection="1">
      <alignment horizontal="center" vertical="center" wrapText="1"/>
      <protection/>
    </xf>
    <xf numFmtId="0" fontId="5" fillId="38" borderId="65" xfId="67" applyFont="1" applyFill="1" applyBorder="1" applyAlignment="1" applyProtection="1">
      <alignment horizontal="center" vertical="center" wrapText="1"/>
      <protection/>
    </xf>
    <xf numFmtId="0" fontId="5" fillId="38" borderId="67" xfId="67" applyFont="1" applyFill="1" applyBorder="1" applyAlignment="1" applyProtection="1">
      <alignment horizontal="center" vertical="center" wrapText="1"/>
      <protection/>
    </xf>
    <xf numFmtId="0" fontId="5" fillId="38" borderId="18" xfId="67" applyFont="1" applyFill="1" applyBorder="1" applyAlignment="1" applyProtection="1">
      <alignment horizontal="center" vertical="center" wrapText="1"/>
      <protection/>
    </xf>
    <xf numFmtId="0" fontId="6" fillId="34" borderId="68" xfId="67" applyFont="1" applyFill="1" applyBorder="1" applyAlignment="1" applyProtection="1">
      <alignment horizontal="center" vertical="center" wrapText="1"/>
      <protection/>
    </xf>
    <xf numFmtId="0" fontId="6" fillId="34" borderId="61" xfId="67" applyFont="1" applyFill="1" applyBorder="1" applyAlignment="1" applyProtection="1">
      <alignment vertical="center" wrapText="1"/>
      <protection/>
    </xf>
    <xf numFmtId="0" fontId="5" fillId="38" borderId="61" xfId="67" applyFont="1" applyFill="1" applyBorder="1" applyAlignment="1" applyProtection="1">
      <alignment horizontal="center" vertical="center" wrapText="1"/>
      <protection/>
    </xf>
    <xf numFmtId="0" fontId="5" fillId="38" borderId="62" xfId="67" applyFont="1" applyFill="1" applyBorder="1" applyAlignment="1" applyProtection="1">
      <alignment horizontal="center" vertical="center" wrapText="1"/>
      <protection/>
    </xf>
    <xf numFmtId="0" fontId="6" fillId="39" borderId="66" xfId="67" applyFont="1" applyFill="1" applyBorder="1" applyAlignment="1" applyProtection="1">
      <alignment horizontal="left" vertical="center" wrapText="1"/>
      <protection/>
    </xf>
    <xf numFmtId="0" fontId="6" fillId="39" borderId="41" xfId="67" applyFont="1" applyFill="1" applyBorder="1" applyAlignment="1" applyProtection="1">
      <alignment horizontal="left" vertical="center" wrapText="1"/>
      <protection/>
    </xf>
    <xf numFmtId="0" fontId="6" fillId="39" borderId="22" xfId="67" applyFont="1" applyFill="1" applyBorder="1" applyAlignment="1" applyProtection="1">
      <alignment horizontal="left" vertical="center" wrapText="1"/>
      <protection/>
    </xf>
    <xf numFmtId="0" fontId="6" fillId="39" borderId="67" xfId="67" applyFont="1" applyFill="1" applyBorder="1" applyAlignment="1" applyProtection="1">
      <alignment horizontal="left" vertical="center" wrapText="1"/>
      <protection/>
    </xf>
    <xf numFmtId="0" fontId="6" fillId="39" borderId="17" xfId="67" applyFont="1" applyFill="1" applyBorder="1" applyAlignment="1" applyProtection="1">
      <alignment horizontal="left" vertical="center" wrapText="1"/>
      <protection/>
    </xf>
    <xf numFmtId="0" fontId="6" fillId="39" borderId="64" xfId="67" applyFont="1" applyFill="1" applyBorder="1" applyAlignment="1" applyProtection="1">
      <alignment horizontal="left" vertical="center" wrapText="1"/>
      <protection/>
    </xf>
    <xf numFmtId="0" fontId="6" fillId="34" borderId="10" xfId="67" applyFont="1" applyFill="1" applyBorder="1" applyAlignment="1" applyProtection="1">
      <alignment vertical="center" wrapText="1"/>
      <protection/>
    </xf>
    <xf numFmtId="0" fontId="5" fillId="38" borderId="48" xfId="67" applyFont="1" applyFill="1" applyBorder="1" applyAlignment="1" applyProtection="1">
      <alignment horizontal="center" vertical="center" wrapText="1"/>
      <protection/>
    </xf>
    <xf numFmtId="0" fontId="6" fillId="34" borderId="55" xfId="67" applyFont="1" applyFill="1" applyBorder="1" applyAlignment="1" applyProtection="1">
      <alignment vertical="center" wrapText="1"/>
      <protection/>
    </xf>
    <xf numFmtId="0" fontId="5" fillId="39" borderId="69" xfId="67" applyFont="1" applyFill="1" applyBorder="1" applyAlignment="1" applyProtection="1">
      <alignment horizontal="center" vertical="center" wrapText="1"/>
      <protection/>
    </xf>
    <xf numFmtId="0" fontId="6" fillId="34" borderId="70" xfId="67" applyFont="1" applyFill="1" applyBorder="1" applyAlignment="1" applyProtection="1">
      <alignment horizontal="center" vertical="center" wrapText="1"/>
      <protection/>
    </xf>
    <xf numFmtId="0" fontId="6" fillId="34" borderId="71" xfId="67" applyFont="1" applyFill="1" applyBorder="1" applyAlignment="1" applyProtection="1">
      <alignment horizontal="center" vertical="center" wrapText="1"/>
      <protection/>
    </xf>
    <xf numFmtId="0" fontId="6" fillId="34" borderId="72" xfId="67" applyFont="1" applyFill="1" applyBorder="1" applyAlignment="1" applyProtection="1">
      <alignment horizontal="center" vertical="center" wrapText="1"/>
      <protection/>
    </xf>
    <xf numFmtId="0" fontId="6" fillId="34" borderId="73" xfId="67" applyFont="1" applyFill="1" applyBorder="1" applyAlignment="1" applyProtection="1">
      <alignment horizontal="center" vertical="center" wrapText="1"/>
      <protection/>
    </xf>
    <xf numFmtId="0" fontId="6" fillId="34" borderId="74" xfId="67" applyFont="1" applyFill="1" applyBorder="1" applyAlignment="1" applyProtection="1">
      <alignment horizontal="center" vertical="center" wrapText="1"/>
      <protection/>
    </xf>
    <xf numFmtId="0" fontId="6" fillId="34" borderId="20" xfId="67" applyFont="1" applyFill="1" applyBorder="1" applyAlignment="1" applyProtection="1">
      <alignment horizontal="center" vertical="center" wrapText="1"/>
      <protection/>
    </xf>
    <xf numFmtId="0" fontId="7" fillId="38" borderId="59" xfId="67" applyFont="1" applyFill="1" applyBorder="1" applyAlignment="1" applyProtection="1">
      <alignment horizontal="left" vertical="center" wrapText="1"/>
      <protection/>
    </xf>
    <xf numFmtId="0" fontId="7" fillId="38" borderId="60" xfId="67" applyFont="1" applyFill="1" applyBorder="1" applyAlignment="1" applyProtection="1">
      <alignment horizontal="left" vertical="center" wrapText="1"/>
      <protection/>
    </xf>
    <xf numFmtId="0" fontId="7" fillId="38" borderId="75" xfId="67" applyFont="1" applyFill="1" applyBorder="1" applyAlignment="1" applyProtection="1">
      <alignment horizontal="left" vertical="center" wrapText="1"/>
      <protection/>
    </xf>
    <xf numFmtId="0" fontId="5" fillId="38" borderId="76" xfId="67" applyFont="1" applyFill="1" applyBorder="1" applyAlignment="1" applyProtection="1">
      <alignment vertical="center" wrapText="1"/>
      <protection/>
    </xf>
    <xf numFmtId="0" fontId="5" fillId="38" borderId="60" xfId="67" applyFont="1" applyFill="1" applyBorder="1" applyAlignment="1" applyProtection="1">
      <alignment vertical="center" wrapText="1"/>
      <protection/>
    </xf>
    <xf numFmtId="0" fontId="5" fillId="38" borderId="75" xfId="67" applyFont="1" applyFill="1" applyBorder="1" applyAlignment="1" applyProtection="1">
      <alignment vertical="center" wrapText="1"/>
      <protection/>
    </xf>
    <xf numFmtId="0" fontId="8" fillId="0" borderId="76" xfId="67" applyFont="1" applyFill="1" applyBorder="1" applyAlignment="1" applyProtection="1">
      <alignment horizontal="center" vertical="center" wrapText="1"/>
      <protection/>
    </xf>
    <xf numFmtId="0" fontId="8" fillId="0" borderId="60" xfId="67" applyFont="1" applyFill="1" applyBorder="1" applyAlignment="1" applyProtection="1">
      <alignment horizontal="center" vertical="center" wrapText="1"/>
      <protection/>
    </xf>
    <xf numFmtId="0" fontId="8" fillId="0" borderId="77" xfId="67" applyFont="1" applyFill="1" applyBorder="1" applyAlignment="1" applyProtection="1">
      <alignment horizontal="center" vertical="center" wrapText="1"/>
      <protection/>
    </xf>
    <xf numFmtId="0" fontId="6" fillId="34" borderId="78" xfId="67" applyFont="1" applyFill="1" applyBorder="1" applyAlignment="1" applyProtection="1">
      <alignment horizontal="center" vertical="center" wrapText="1"/>
      <protection/>
    </xf>
    <xf numFmtId="0" fontId="6" fillId="34" borderId="52" xfId="67" applyFont="1" applyFill="1" applyBorder="1" applyAlignment="1" applyProtection="1">
      <alignment horizontal="center" vertical="center" wrapText="1"/>
      <protection/>
    </xf>
    <xf numFmtId="0" fontId="6" fillId="34" borderId="51" xfId="67" applyNumberFormat="1" applyFont="1" applyFill="1" applyBorder="1" applyAlignment="1" applyProtection="1">
      <alignment horizontal="center" vertical="center" wrapText="1"/>
      <protection/>
    </xf>
    <xf numFmtId="0" fontId="6" fillId="34" borderId="21" xfId="67" applyNumberFormat="1" applyFont="1" applyFill="1" applyBorder="1" applyAlignment="1" applyProtection="1">
      <alignment horizontal="center" vertical="center" wrapText="1"/>
      <protection/>
    </xf>
    <xf numFmtId="0" fontId="6" fillId="34" borderId="10" xfId="67" applyFont="1" applyFill="1" applyBorder="1" applyAlignment="1" applyProtection="1">
      <alignment horizontal="center" vertical="center" wrapText="1"/>
      <protection/>
    </xf>
    <xf numFmtId="0" fontId="6" fillId="34" borderId="40" xfId="67" applyNumberFormat="1" applyFont="1" applyFill="1" applyBorder="1" applyAlignment="1" applyProtection="1">
      <alignment horizontal="center" vertical="center" wrapText="1"/>
      <protection/>
    </xf>
    <xf numFmtId="0" fontId="6" fillId="34" borderId="41" xfId="67" applyNumberFormat="1" applyFont="1" applyFill="1" applyBorder="1" applyAlignment="1" applyProtection="1">
      <alignment horizontal="center" vertical="center" wrapText="1"/>
      <protection/>
    </xf>
    <xf numFmtId="0" fontId="6" fillId="34" borderId="22" xfId="67" applyNumberFormat="1" applyFont="1" applyFill="1" applyBorder="1" applyAlignment="1" applyProtection="1">
      <alignment horizontal="center" vertical="center" wrapText="1"/>
      <protection/>
    </xf>
    <xf numFmtId="0" fontId="6" fillId="34" borderId="48" xfId="67" applyFont="1" applyFill="1" applyBorder="1" applyAlignment="1" applyProtection="1">
      <alignment horizontal="center" vertical="center" wrapText="1"/>
      <protection/>
    </xf>
    <xf numFmtId="1" fontId="5" fillId="0" borderId="79" xfId="72" applyNumberFormat="1" applyFont="1" applyFill="1" applyBorder="1" applyAlignment="1" applyProtection="1">
      <alignment horizontal="center" vertical="center" wrapText="1"/>
      <protection/>
    </xf>
    <xf numFmtId="1" fontId="5" fillId="0" borderId="57" xfId="72" applyNumberFormat="1" applyFont="1" applyFill="1" applyBorder="1" applyAlignment="1" applyProtection="1">
      <alignment horizontal="center" vertical="center" wrapText="1"/>
      <protection/>
    </xf>
    <xf numFmtId="1" fontId="5" fillId="0" borderId="56" xfId="72" applyNumberFormat="1" applyFont="1" applyFill="1" applyBorder="1" applyAlignment="1" applyProtection="1">
      <alignment horizontal="center" vertical="center" wrapText="1"/>
      <protection/>
    </xf>
    <xf numFmtId="1" fontId="5" fillId="0" borderId="80" xfId="72" applyNumberFormat="1" applyFont="1" applyFill="1" applyBorder="1" applyAlignment="1" applyProtection="1">
      <alignment horizontal="center" vertical="center" wrapText="1"/>
      <protection/>
    </xf>
    <xf numFmtId="9" fontId="5" fillId="0" borderId="56" xfId="72" applyFont="1" applyFill="1" applyBorder="1" applyAlignment="1" applyProtection="1">
      <alignment horizontal="center" vertical="center" wrapText="1"/>
      <protection/>
    </xf>
    <xf numFmtId="9" fontId="5" fillId="0" borderId="57" xfId="72" applyFont="1" applyBorder="1" applyAlignment="1" applyProtection="1">
      <alignment/>
      <protection/>
    </xf>
    <xf numFmtId="9" fontId="5" fillId="0" borderId="58" xfId="72" applyFont="1" applyBorder="1" applyAlignment="1" applyProtection="1">
      <alignment/>
      <protection/>
    </xf>
    <xf numFmtId="0" fontId="6" fillId="34" borderId="81" xfId="67" applyFont="1" applyFill="1" applyBorder="1" applyAlignment="1" applyProtection="1">
      <alignment horizontal="center" vertical="center" wrapText="1"/>
      <protection/>
    </xf>
    <xf numFmtId="0" fontId="60" fillId="40" borderId="74" xfId="67" applyNumberFormat="1" applyFont="1" applyFill="1" applyBorder="1" applyAlignment="1" applyProtection="1">
      <alignment horizontal="center" vertical="center" wrapText="1"/>
      <protection/>
    </xf>
    <xf numFmtId="0" fontId="60" fillId="40" borderId="20" xfId="67" applyNumberFormat="1" applyFont="1" applyFill="1" applyBorder="1" applyAlignment="1" applyProtection="1">
      <alignment horizontal="center" vertical="center" wrapText="1"/>
      <protection/>
    </xf>
    <xf numFmtId="0" fontId="5" fillId="39" borderId="82" xfId="67" applyFont="1" applyFill="1" applyBorder="1" applyAlignment="1" applyProtection="1">
      <alignment horizontal="center" vertical="center" wrapText="1"/>
      <protection/>
    </xf>
    <xf numFmtId="0" fontId="5" fillId="39" borderId="13" xfId="67" applyFont="1" applyFill="1" applyBorder="1" applyAlignment="1" applyProtection="1">
      <alignment horizontal="center" vertical="center" wrapText="1"/>
      <protection/>
    </xf>
    <xf numFmtId="0" fontId="5" fillId="39" borderId="78" xfId="67" applyFont="1" applyFill="1" applyBorder="1" applyAlignment="1" applyProtection="1">
      <alignment horizontal="center" vertical="center" wrapText="1"/>
      <protection/>
    </xf>
    <xf numFmtId="0" fontId="5" fillId="39" borderId="21" xfId="67" applyFont="1" applyFill="1" applyBorder="1" applyAlignment="1" applyProtection="1">
      <alignment horizontal="center" vertical="center" wrapText="1"/>
      <protection/>
    </xf>
    <xf numFmtId="0" fontId="61" fillId="41" borderId="10" xfId="67" applyFont="1" applyFill="1" applyBorder="1" applyAlignment="1" applyProtection="1">
      <alignment horizontal="center" vertical="center" wrapText="1"/>
      <protection/>
    </xf>
    <xf numFmtId="9" fontId="5" fillId="0" borderId="10" xfId="67" applyNumberFormat="1" applyFont="1" applyBorder="1" applyAlignment="1" applyProtection="1">
      <alignment horizontal="center" vertical="center" wrapText="1"/>
      <protection/>
    </xf>
    <xf numFmtId="0" fontId="5" fillId="39" borderId="22" xfId="67" applyFont="1" applyFill="1" applyBorder="1" applyAlignment="1" applyProtection="1">
      <alignment horizontal="center" vertical="center" wrapText="1"/>
      <protection/>
    </xf>
    <xf numFmtId="0" fontId="6" fillId="39" borderId="44" xfId="67" applyFont="1" applyFill="1" applyBorder="1" applyAlignment="1" applyProtection="1">
      <alignment horizontal="center" vertical="center" wrapText="1"/>
      <protection/>
    </xf>
    <xf numFmtId="0" fontId="6" fillId="39" borderId="45" xfId="67" applyFont="1" applyFill="1" applyBorder="1" applyAlignment="1" applyProtection="1">
      <alignment horizontal="center" vertical="center" wrapText="1"/>
      <protection/>
    </xf>
    <xf numFmtId="0" fontId="6" fillId="39" borderId="10" xfId="67" applyFont="1" applyFill="1" applyBorder="1" applyAlignment="1" applyProtection="1">
      <alignment horizontal="center" vertical="center" wrapText="1"/>
      <protection/>
    </xf>
    <xf numFmtId="0" fontId="5" fillId="39" borderId="70" xfId="67" applyFont="1" applyFill="1" applyBorder="1" applyAlignment="1" applyProtection="1">
      <alignment horizontal="left" vertical="top" wrapText="1"/>
      <protection locked="0"/>
    </xf>
    <xf numFmtId="0" fontId="5" fillId="39" borderId="71" xfId="67" applyFont="1" applyFill="1" applyBorder="1" applyAlignment="1" applyProtection="1">
      <alignment horizontal="left" vertical="top" wrapText="1"/>
      <protection locked="0"/>
    </xf>
    <xf numFmtId="0" fontId="5" fillId="39" borderId="24" xfId="67" applyFont="1" applyFill="1" applyBorder="1" applyAlignment="1" applyProtection="1">
      <alignment horizontal="left" vertical="top" wrapText="1"/>
      <protection locked="0"/>
    </xf>
    <xf numFmtId="0" fontId="5" fillId="39" borderId="67" xfId="67" applyFont="1" applyFill="1" applyBorder="1" applyAlignment="1" applyProtection="1">
      <alignment horizontal="left" vertical="top" wrapText="1"/>
      <protection locked="0"/>
    </xf>
    <xf numFmtId="0" fontId="5" fillId="39" borderId="17" xfId="67" applyFont="1" applyFill="1" applyBorder="1" applyAlignment="1" applyProtection="1">
      <alignment horizontal="left" vertical="top" wrapText="1"/>
      <protection locked="0"/>
    </xf>
    <xf numFmtId="0" fontId="5" fillId="39" borderId="18" xfId="67" applyFont="1" applyFill="1" applyBorder="1" applyAlignment="1" applyProtection="1">
      <alignment horizontal="left" vertical="top" wrapText="1"/>
      <protection locked="0"/>
    </xf>
    <xf numFmtId="0" fontId="10" fillId="39" borderId="0" xfId="67" applyFont="1" applyFill="1" applyAlignment="1" applyProtection="1">
      <alignment horizontal="left"/>
      <protection/>
    </xf>
    <xf numFmtId="0" fontId="9" fillId="42" borderId="10" xfId="67" applyFont="1" applyFill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center" vertical="center" wrapText="1"/>
      <protection/>
    </xf>
    <xf numFmtId="0" fontId="61" fillId="43" borderId="10" xfId="67" applyFont="1" applyFill="1" applyBorder="1" applyAlignment="1" applyProtection="1">
      <alignment horizontal="center" vertical="center" wrapText="1"/>
      <protection/>
    </xf>
    <xf numFmtId="0" fontId="9" fillId="37" borderId="81" xfId="67" applyFont="1" applyFill="1" applyBorder="1" applyAlignment="1">
      <alignment horizontal="center" vertical="center"/>
      <protection/>
    </xf>
    <xf numFmtId="0" fontId="9" fillId="37" borderId="20" xfId="67" applyFont="1" applyFill="1" applyBorder="1" applyAlignment="1">
      <alignment horizontal="center" vertical="center"/>
      <protection/>
    </xf>
    <xf numFmtId="0" fontId="9" fillId="37" borderId="81" xfId="67" applyFont="1" applyFill="1" applyBorder="1" applyAlignment="1" applyProtection="1">
      <alignment horizontal="left" vertical="center" wrapText="1"/>
      <protection/>
    </xf>
    <xf numFmtId="0" fontId="9" fillId="37" borderId="20" xfId="67" applyFont="1" applyFill="1" applyBorder="1" applyAlignment="1" applyProtection="1">
      <alignment horizontal="left" vertical="center" wrapText="1"/>
      <protection/>
    </xf>
    <xf numFmtId="0" fontId="0" fillId="0" borderId="10" xfId="67" applyBorder="1" applyAlignment="1">
      <alignment horizontal="center" vertical="center"/>
      <protection/>
    </xf>
    <xf numFmtId="0" fontId="0" fillId="0" borderId="50" xfId="67" applyBorder="1" applyAlignment="1">
      <alignment horizontal="center" vertical="center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ixed" xfId="50"/>
    <cellStyle name="Heading1" xfId="51"/>
    <cellStyle name="Heading2" xfId="52"/>
    <cellStyle name="Hyperlink" xfId="53"/>
    <cellStyle name="Hipervínculo 2" xfId="54"/>
    <cellStyle name="Hipervínculo 2 2" xfId="55"/>
    <cellStyle name="Hipervínculo 2_GSVC-1.0-9-02" xfId="56"/>
    <cellStyle name="Followed Hyperlink" xfId="57"/>
    <cellStyle name="Incorrecto" xfId="58"/>
    <cellStyle name="Comma" xfId="59"/>
    <cellStyle name="Comma [0]" xfId="60"/>
    <cellStyle name="Millares 2" xfId="61"/>
    <cellStyle name="MillÔres [0]_LISTADO MAESTRO DE DOCUMENTOS" xfId="62"/>
    <cellStyle name="Currency" xfId="63"/>
    <cellStyle name="Currency [0]" xfId="64"/>
    <cellStyle name="Neutral" xfId="65"/>
    <cellStyle name="Normal 2" xfId="66"/>
    <cellStyle name="Normal 2 2" xfId="67"/>
    <cellStyle name="Normal 2 3" xfId="68"/>
    <cellStyle name="Normal 3" xfId="69"/>
    <cellStyle name="Notas" xfId="70"/>
    <cellStyle name="Percent" xfId="71"/>
    <cellStyle name="Percent" xfId="72"/>
    <cellStyle name="Porcentaje 2" xfId="73"/>
    <cellStyle name="Porcentaje 3" xfId="74"/>
    <cellStyle name="Porcentual 2" xfId="75"/>
    <cellStyle name="Porcentual 2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dxfs count="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FF9900"/>
      <rgbColor rgb="00FF6600"/>
      <rgbColor rgb="00666699"/>
      <rgbColor rgb="00969696"/>
      <rgbColor rgb="003333CC"/>
      <rgbColor rgb="003366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25"/>
          <c:w val="0.913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'Indicador PTM-I01'!$D$30</c:f>
              <c:strCache>
                <c:ptCount val="1"/>
                <c:pt idx="0">
                  <c:v>Número de actividades de promoción programadas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'Indicador PTM-I01'!$B$31:$B$42</c:f>
              <c:strCache/>
            </c:strRef>
          </c:cat>
          <c:val>
            <c:numRef>
              <c:f>'Indicador PTM-I01'!$D$31:$D$42</c:f>
              <c:numCache/>
            </c:numRef>
          </c:val>
          <c:smooth val="0"/>
        </c:ser>
        <c:ser>
          <c:idx val="1"/>
          <c:order val="1"/>
          <c:tx>
            <c:strRef>
              <c:f>'Indicador PTM-I01'!$E$30</c:f>
              <c:strCache>
                <c:ptCount val="1"/>
                <c:pt idx="0">
                  <c:v>Número de actividades de promoción realizadas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'Indicador PTM-I01'!$B$31:$B$42</c:f>
              <c:strCache/>
            </c:strRef>
          </c:cat>
          <c:val>
            <c:numRef>
              <c:f>'Indicador PTM-I01'!$E$31:$E$42</c:f>
              <c:numCache/>
            </c:numRef>
          </c:val>
          <c:smooth val="0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7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25"/>
          <c:y val="0.87075"/>
          <c:w val="0.94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57150</xdr:rowOff>
    </xdr:from>
    <xdr:to>
      <xdr:col>3</xdr:col>
      <xdr:colOff>228600</xdr:colOff>
      <xdr:row>2</xdr:row>
      <xdr:rowOff>276225</xdr:rowOff>
    </xdr:to>
    <xdr:pic>
      <xdr:nvPicPr>
        <xdr:cNvPr id="1" name="3 Imagen" descr="CG26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71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30</xdr:row>
      <xdr:rowOff>0</xdr:rowOff>
    </xdr:from>
    <xdr:to>
      <xdr:col>12</xdr:col>
      <xdr:colOff>942975</xdr:colOff>
      <xdr:row>42</xdr:row>
      <xdr:rowOff>200025</xdr:rowOff>
    </xdr:to>
    <xdr:graphicFrame>
      <xdr:nvGraphicFramePr>
        <xdr:cNvPr id="2" name="7 Gráfico"/>
        <xdr:cNvGraphicFramePr/>
      </xdr:nvGraphicFramePr>
      <xdr:xfrm>
        <a:off x="6372225" y="10868025"/>
        <a:ext cx="53149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kserver\COMPARTIDA%20PLANEACION%20Y%20SISTEMAS\Sistema%20NTC%20GP%201000\Manual%20de%20Calidad\MISIONALES\GSAN\GSAN-2.2%20Gesti&#243;n%20de%20Servicios%20de%20Informaci&#243;n%20Aeron&#225;utica\DOCUMENTACION%20RELACIONADA\2011%20-%20CARTA%20NUEVA\GSAN-2.2-04%20Carta%20de%20Proceso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g7\informacion_institucional\Sistema%20NTC%20GP%201000\Manual%20de%20Calidad\APOYO\GTHU\GTHU-1.0\GTHU-1.0-9-02%20GESTI&#211;N%20RIESG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kserver\COMPARTIDA%20PLANEACION%20Y%20SISTEMAS\Users\amedina\Downloads\DE-F06%20HV%20Indic%20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kserver\COMPARTIDA%20PLANEACION%20Y%20SISTEMAS\Documents%20and%20Settings\jtarapuez\Mis%20documentos\Dropbox\Trabajo\IDT\Trabajo%20(1)\POAS\POA%202015\Enero\Nuevo%20Formato%20POA%202.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kserver\COMPARTIDA%20PLANEACION%20Y%20SISTEMAS\Users\mgomez\Documents\MARCELA%20IDT\2018\INDICADORES\Seguimiento%20indicadores\I%20trimestre\Gesti&#243;n%20Contractual\Solcitud%20%20I%20Trimestre\HV%20Indicador%20Eficiencia%20liquidacion%20de%20contratos%20-%20I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DESPLIEGUE"/>
      <sheetName val="OPCIONES"/>
      <sheetName val="1-CARACTERIZACIÓN"/>
      <sheetName val="2-DESCRIPCION PROCESO"/>
      <sheetName val="3-MAPA DE RIESGOS"/>
      <sheetName val="4-NORMATIVIDAD"/>
      <sheetName val="5-PLAN DE CONTROL"/>
      <sheetName val="6-LISTADO MESTRO DE DOCUMENTOS"/>
      <sheetName val="7-LISTADO MAESTRO DE REGIST (2"/>
      <sheetName val="8-LISTADO DE INDICA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ONES"/>
      <sheetName val="1-ACTIVIDADES"/>
      <sheetName val="2-ATRIBUTOS DE CALIDAD"/>
      <sheetName val="3-CALIDAD PROCESOS"/>
      <sheetName val="4-PANORAMA RIESGOS"/>
      <sheetName val="5-CLASIFICACION RIESGOS"/>
      <sheetName val="6-MATRIZ DE ANALISIS"/>
      <sheetName val="7-SOLIDEZ CONTROL"/>
      <sheetName val="8-FACTOR RIESGO RESIDUAL"/>
      <sheetName val="9-MAPA DE RIESGOS"/>
      <sheetName val="10-GRAFICA GESTIÓN"/>
      <sheetName val="PARAMETROS"/>
    </sheetNames>
    <sheetDataSet>
      <sheetData sheetId="11">
        <row r="3">
          <cell r="A3" t="str">
            <v>PERSONAL</v>
          </cell>
          <cell r="B3" t="str">
            <v>EVITAR</v>
          </cell>
        </row>
        <row r="4">
          <cell r="A4" t="str">
            <v>PRESUPUESTO</v>
          </cell>
          <cell r="B4" t="str">
            <v>REDUCIR</v>
          </cell>
        </row>
        <row r="5">
          <cell r="A5" t="str">
            <v>INFORMACIÓN</v>
          </cell>
          <cell r="B5" t="str">
            <v>TRANSFERIR</v>
          </cell>
        </row>
        <row r="6">
          <cell r="A6" t="str">
            <v>MÉTODOS</v>
          </cell>
          <cell r="B6" t="str">
            <v>ASUMIR</v>
          </cell>
        </row>
        <row r="7">
          <cell r="A7" t="str">
            <v>MATERIALES</v>
          </cell>
        </row>
        <row r="8">
          <cell r="A8" t="str">
            <v>EQUIPOS</v>
          </cell>
        </row>
        <row r="9">
          <cell r="A9" t="str">
            <v>INSTALACIONES</v>
          </cell>
        </row>
        <row r="10">
          <cell r="A10" t="str">
            <v>AMBIENTE DE TRABAJO</v>
          </cell>
        </row>
        <row r="11">
          <cell r="A11" t="str">
            <v>MEDICIONES/CONTROLES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H.V."/>
      <sheetName val="Fuente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3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ato H.V."/>
      <sheetName val="Instructivo"/>
      <sheetName val="Fuente"/>
    </sheetNames>
    <sheetDataSet>
      <sheetData sheetId="2">
        <row r="3">
          <cell r="C3" t="str">
            <v>Atender 100% las necesidades relacionadas con la prestación de servicios de apoyo a la gestión de la entidad </v>
          </cell>
          <cell r="F3" t="str">
            <v>Cinco (5) atractivos turísticos intervenidos</v>
          </cell>
          <cell r="M3" t="str">
            <v>&lt;Diligencie el campo anterior&gt;</v>
          </cell>
          <cell r="O3" t="str">
            <v>&lt;Seleccione una opción&gt;</v>
          </cell>
          <cell r="P3" t="str">
            <v>&lt;Seleccione el Área Solicitante&gt;</v>
          </cell>
          <cell r="R3" t="str">
            <v>&lt;Seleccione una opción&gt;</v>
          </cell>
        </row>
        <row r="4">
          <cell r="C4" t="str">
            <v>Implementar y mantener 100% el sistema integrado de gestión de la entidad</v>
          </cell>
          <cell r="F4" t="str">
            <v>Fortalecer doscientas (200) empresas, prestadores de servicios turísticos y complementarios</v>
          </cell>
          <cell r="O4" t="str">
            <v>01.-Direccionamiento estratégico</v>
          </cell>
          <cell r="P4" t="str">
            <v>Dirección General</v>
          </cell>
          <cell r="R4" t="str">
            <v>1- Mejorar las condiciones de competitividad, sostenibilidad y accesibilidad turística de Bogotá a través del fortalecimiento y desarrollo de productos turísticos, la innovación en la gestión, la articulación con la cadena de valor y otros sectores, aport</v>
          </cell>
        </row>
        <row r="5">
          <cell r="C5" t="str">
            <v>Asesorar 100% a los procesos en el desarrollo de las actividades clave para el logro de objetivos y metas institucionales.</v>
          </cell>
          <cell r="F5" t="str">
            <v>Quinientas (500) personas vinculadas a procesos de formación</v>
          </cell>
          <cell r="O5" t="str">
            <v>02.-Comunicaciones</v>
          </cell>
          <cell r="P5" t="str">
            <v>Subdirección Corporativa y de Control Disciplinario</v>
          </cell>
          <cell r="R5" t="str">
            <v>2- Posicionar a Bogotá como destino turístico a través de la divulgación de su oferta y productos turísticos con el fin de atraer visitantes a nivel nacional e internacional y mejorar la imagen de la ciudad, generando desarrollo, confianza y felicidad par</v>
          </cell>
        </row>
        <row r="6">
          <cell r="C6" t="str">
            <v>Lograr una ejecución presupuestal de inversión a nivel de compromisos, superior al 95% al cierre de la vigencia fiscal.</v>
          </cell>
          <cell r="F6" t="str">
            <v>Realizar cuatro (4) investigaciones del sector turismo de Bogotá</v>
          </cell>
          <cell r="O6" t="str">
            <v>03.-Gestión de información turística</v>
          </cell>
          <cell r="P6" t="str">
            <v>Subdirección de Promoción y Mercadeo</v>
          </cell>
          <cell r="R6" t="str">
            <v>3- Afianzar la gestión de la entidad a través de la implementación de estrategias de fortalecimiento institucional que contribuyan a posicionar al Instituto como líder a nivel nacional e internacional, en el desarrollo de Bogotá como un destino turístico</v>
          </cell>
        </row>
        <row r="7">
          <cell r="C7" t="str">
            <v>Atender al 100%  las actividades de gestión de las comunicaciones internas y  externas  del Instituto Distrital de Turismo</v>
          </cell>
          <cell r="F7" t="str">
            <v>Todas las metas asociadas al proyecto</v>
          </cell>
          <cell r="O7" t="str">
            <v>04.-Gestión de destino competitivo y sostenible</v>
          </cell>
          <cell r="P7" t="str">
            <v>Subdirección de Gestión del Destino</v>
          </cell>
        </row>
        <row r="8">
          <cell r="C8" t="str">
            <v>Todas metas las asociadas al proceso</v>
          </cell>
          <cell r="F8" t="str">
            <v>Novecientas mil (900.000) personas atendidas a través de la red de información turística</v>
          </cell>
          <cell r="O8" t="str">
            <v>05.-Promoción y mercadeo turístico de ciudad</v>
          </cell>
          <cell r="P8" t="str">
            <v>Oficina Asesora de Planeación y Sistemas</v>
          </cell>
        </row>
        <row r="9">
          <cell r="C9" t="str">
            <v>Realizar 4  investigaciones del sector turismo de Bogotá</v>
          </cell>
          <cell r="F9" t="str">
            <v>Participar y/o realizar doscientas cincuenta (250) actividades de promoción y posicionamiento turístico </v>
          </cell>
          <cell r="O9" t="str">
            <v>06.-Gestión del talento humano</v>
          </cell>
          <cell r="P9" t="str">
            <v>Oficina Asesora Jurídica</v>
          </cell>
        </row>
        <row r="10">
          <cell r="C10" t="str">
            <v>Realizar 8 estudios de caracterización de oferta turística de Bogotá y/o del comportamiento de la demanda turística en la ciudad.</v>
          </cell>
          <cell r="F10" t="str">
            <v>Todas las asociadas al proyecto</v>
          </cell>
          <cell r="O10" t="str">
            <v>07.-Gestión de bienes y servicios</v>
          </cell>
          <cell r="P10" t="str">
            <v>Observatorio Turístico</v>
          </cell>
        </row>
        <row r="11">
          <cell r="C11" t="str">
            <v>Fortalecer 100% el Sistema de Información Turística de Bogotá</v>
          </cell>
          <cell r="F11" t="str">
            <v>80% del Sistema Integrado de Gestión Implementado y mantenido</v>
          </cell>
          <cell r="O11" t="str">
            <v>08.-Gestión financiera</v>
          </cell>
          <cell r="P11" t="str">
            <v>Comunicaciones</v>
          </cell>
        </row>
        <row r="12">
          <cell r="C12" t="str">
            <v>Fortalecer 5 productos turísticos de Bogotá</v>
          </cell>
          <cell r="O12" t="str">
            <v>09.-Gestión jurídica y contractual</v>
          </cell>
          <cell r="P12" t="str">
            <v>Control Interno</v>
          </cell>
        </row>
        <row r="13">
          <cell r="C13" t="str">
            <v>Fortalecer 200 empresas del sector turístico a través de procesos de acompañamiento en calidad, innovación, sostenibilidad,  ética y responsabilidad social</v>
          </cell>
          <cell r="O13" t="str">
            <v>10.-Gestión documental</v>
          </cell>
        </row>
        <row r="14">
          <cell r="C14" t="str">
            <v>Formar 500 líderes del sector, a través de procesos de formación en liderazgo,  gestión del desarrollo turístico, bilingüismo, entre otros</v>
          </cell>
          <cell r="O14" t="str">
            <v>11.-Gestión tecnológica</v>
          </cell>
        </row>
        <row r="15">
          <cell r="C15" t="str">
            <v>Capacitar 16.000 prestadores de servicios turísticos y conexos, en cultura turística</v>
          </cell>
          <cell r="O15" t="str">
            <v>12.-Atención al ciudadano</v>
          </cell>
        </row>
        <row r="16">
          <cell r="C16" t="str">
            <v>Acompañar 6 localidades en la implementación de actividades y procesos de fortalecimiento turístico</v>
          </cell>
          <cell r="O16" t="str">
            <v>13.-Evaluación institucional</v>
          </cell>
        </row>
        <row r="17">
          <cell r="C17" t="str">
            <v>Intervenir 5 atractivos turísticos de naturaleza y urbanos</v>
          </cell>
          <cell r="O17" t="str">
            <v>14.-Control interno disciplinario</v>
          </cell>
        </row>
        <row r="18">
          <cell r="C18" t="str">
            <v>Mantener 100% el sistema de señalización e infraestructura turística  instalado en la ciudad de Bogotá</v>
          </cell>
        </row>
        <row r="19">
          <cell r="C19" t="str">
            <v>Implementar 100 % el sistema de señalización turística de Bogotá</v>
          </cell>
        </row>
        <row r="20">
          <cell r="C20" t="str">
            <v>Atender 900.000 personas a través de la red de información turística</v>
          </cell>
        </row>
        <row r="21">
          <cell r="C21" t="str">
            <v>Participar y/o realizar 250 actividades de promoción y posicionamiento turístico </v>
          </cell>
        </row>
        <row r="22">
          <cell r="C22" t="str">
            <v>Diseñar e implementar 100% una estrategia con herramientas digitales y de nuevas tecnologías para la promoción y mercadeo de Bogotá</v>
          </cell>
        </row>
        <row r="23">
          <cell r="C23" t="str">
            <v>Todas metas las asociadas al proceso</v>
          </cell>
        </row>
        <row r="24">
          <cell r="C24" t="str">
            <v>Atender 100% las necesidades relacionadas con la prestación de servicios de apoyo a la gestión de la entidad </v>
          </cell>
        </row>
        <row r="25">
          <cell r="C25" t="str">
            <v>Implementar y mantener 100% el sistema integrado de gestión de la entidad</v>
          </cell>
        </row>
        <row r="26">
          <cell r="C26" t="str">
            <v>G.T.H. Implementar 100% los planes institucionales de bienestar, capacitación y seguridad y salud en el trabajo</v>
          </cell>
        </row>
        <row r="27">
          <cell r="C27" t="str">
            <v>G.T.H. Mantener 100% la gestión del desarrollo del talento humano</v>
          </cell>
        </row>
        <row r="28">
          <cell r="C28" t="str">
            <v>G.T.H. Alcanzar un 90% de satisfacción en las actividades realizadas en el marco de los programas de bienestar, capacitación y SG-SST</v>
          </cell>
        </row>
        <row r="29">
          <cell r="C29" t="str">
            <v>G.B.S. Atender 100% las necesidades de adecuación y mantenimiento de la infraestructura física y operativa del IDT</v>
          </cell>
        </row>
        <row r="30">
          <cell r="C30" t="str">
            <v>G.B.S. Atender 100% las necesidades de servicios administrativos para el funcionamiento del IDT.</v>
          </cell>
        </row>
        <row r="31">
          <cell r="C31" t="str">
            <v>G.B.S. Manejar y controlar el 100% de los bienes del IDT.</v>
          </cell>
        </row>
        <row r="32">
          <cell r="C32" t="str">
            <v>G.F. Gestionar que el PAC NO ejecutado por el IDT no supere el 11,3% frente a la programación mensual</v>
          </cell>
        </row>
        <row r="33">
          <cell r="C33" t="str">
            <v>G.F. Generar oportunamente el 100% de los informes presupuestales para el adecuada toma de decisiones del comité directivo de la Entidad.</v>
          </cell>
        </row>
        <row r="34">
          <cell r="C34" t="str">
            <v>G.F. Documentar e implementar 100% las normas internacionales de contabilidad</v>
          </cell>
        </row>
        <row r="35">
          <cell r="C35" t="str">
            <v>G.F. Mantener el 100% de la gestión contable del IDT </v>
          </cell>
        </row>
        <row r="36">
          <cell r="C36" t="str">
            <v>G.J.C. Gestionar el 100% de los contratos requeridos por la entidad para el cumplimiento de su misionalidad</v>
          </cell>
        </row>
        <row r="37">
          <cell r="C37" t="str">
            <v>G.J.C. Atender el 100% de los requerimientos en materia de defensa judicial y conceptos jurídicos</v>
          </cell>
        </row>
        <row r="38">
          <cell r="C38" t="str">
            <v>G.D. Implementar y mantener 100% el sistema integrado de consevación</v>
          </cell>
        </row>
        <row r="39">
          <cell r="C39" t="str">
            <v>G.D. Mantener y hacer seguimiento al 100% del  subsistema interno de gestión de archivos - SIGA en el IDT</v>
          </cell>
        </row>
        <row r="40">
          <cell r="C40" t="str">
            <v>G.T. Atender 100% las necesidades de infraestructura tecnológica del IDT</v>
          </cell>
        </row>
        <row r="41">
          <cell r="C41" t="str">
            <v>A.C. Implementar el 100% de las estrategias de atención al ciudadano, prevención de la corrupción y participación ciudadana y control social</v>
          </cell>
        </row>
        <row r="42">
          <cell r="C42" t="str">
            <v>Todas metas las asociadas al proceso</v>
          </cell>
        </row>
        <row r="43">
          <cell r="C43" t="str">
            <v>Atender 100% las necesidades relacionadas con la prestación de servicios de apoyo a la gestión de la entidad </v>
          </cell>
        </row>
        <row r="44">
          <cell r="C44" t="str">
            <v>Implementar y mantener 100% el sistema integrado de gestión de la entidad</v>
          </cell>
        </row>
        <row r="45">
          <cell r="C45" t="str">
            <v>Realizar 417 actividades en cumplimiento de los roles de las Oficinas de Control Interno y  de acuerdo a lo establecido en el programa anual de auditorias aprobado por el Comité Coordinador de Control Interno.</v>
          </cell>
        </row>
        <row r="46">
          <cell r="C46" t="str">
            <v>Dar trámite al 100% de los procesos disciplinariosque requieran actuacion procesal, de conformidad  con la Ley 734 de 2002.</v>
          </cell>
        </row>
        <row r="47">
          <cell r="C47" t="str">
            <v>Todas metas las asociadas al proceso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SheetLayoutView="100" zoomScalePageLayoutView="0" workbookViewId="0" topLeftCell="A1">
      <selection activeCell="N15" sqref="N15:O16"/>
    </sheetView>
  </sheetViews>
  <sheetFormatPr defaultColWidth="11.421875" defaultRowHeight="12.75"/>
  <cols>
    <col min="1" max="1" width="1.57421875" style="37" customWidth="1"/>
    <col min="2" max="2" width="4.7109375" style="37" customWidth="1"/>
    <col min="3" max="3" width="15.421875" style="37" customWidth="1"/>
    <col min="4" max="4" width="19.421875" style="37" customWidth="1"/>
    <col min="5" max="5" width="18.7109375" style="37" customWidth="1"/>
    <col min="6" max="6" width="17.7109375" style="37" customWidth="1"/>
    <col min="7" max="7" width="17.57421875" style="37" customWidth="1"/>
    <col min="8" max="8" width="14.8515625" style="37" customWidth="1"/>
    <col min="9" max="9" width="14.7109375" style="37" customWidth="1"/>
    <col min="10" max="10" width="11.421875" style="37" customWidth="1"/>
    <col min="11" max="11" width="18.00390625" style="37" customWidth="1"/>
    <col min="12" max="12" width="7.00390625" style="37" customWidth="1"/>
    <col min="13" max="13" width="14.7109375" style="37" customWidth="1"/>
    <col min="14" max="14" width="11.140625" style="37" customWidth="1"/>
    <col min="15" max="15" width="11.57421875" style="37" customWidth="1"/>
    <col min="16" max="16" width="1.1484375" style="37" customWidth="1"/>
    <col min="17" max="16384" width="11.421875" style="37" customWidth="1"/>
  </cols>
  <sheetData>
    <row r="1" spans="1:16" s="38" customFormat="1" ht="21.75" customHeight="1">
      <c r="A1" s="37"/>
      <c r="B1" s="95"/>
      <c r="C1" s="96"/>
      <c r="D1" s="97"/>
      <c r="E1" s="104" t="s">
        <v>5</v>
      </c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37"/>
    </row>
    <row r="2" spans="1:16" s="38" customFormat="1" ht="23.25" customHeight="1">
      <c r="A2" s="37"/>
      <c r="B2" s="98"/>
      <c r="C2" s="99"/>
      <c r="D2" s="100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37"/>
    </row>
    <row r="3" spans="1:16" s="38" customFormat="1" ht="25.5" customHeight="1">
      <c r="A3" s="37"/>
      <c r="B3" s="101"/>
      <c r="C3" s="102"/>
      <c r="D3" s="103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2"/>
      <c r="P3" s="37"/>
    </row>
    <row r="4" spans="1:16" s="38" customFormat="1" ht="18.75" customHeight="1" thickBot="1">
      <c r="A4" s="3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7"/>
    </row>
    <row r="5" spans="1:16" s="38" customFormat="1" ht="19.5" customHeight="1" thickBot="1">
      <c r="A5" s="37"/>
      <c r="B5" s="113" t="s">
        <v>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37"/>
    </row>
    <row r="6" spans="1:16" s="38" customFormat="1" ht="45" customHeight="1">
      <c r="A6" s="37"/>
      <c r="B6" s="116" t="s">
        <v>149</v>
      </c>
      <c r="C6" s="117"/>
      <c r="D6" s="117"/>
      <c r="E6" s="117"/>
      <c r="F6" s="118" t="s">
        <v>55</v>
      </c>
      <c r="G6" s="118"/>
      <c r="H6" s="118"/>
      <c r="I6" s="118"/>
      <c r="J6" s="118"/>
      <c r="K6" s="118"/>
      <c r="L6" s="118"/>
      <c r="M6" s="118"/>
      <c r="N6" s="118"/>
      <c r="O6" s="119"/>
      <c r="P6" s="37"/>
    </row>
    <row r="7" spans="1:16" s="38" customFormat="1" ht="21" customHeight="1">
      <c r="A7" s="37"/>
      <c r="B7" s="120" t="s">
        <v>151</v>
      </c>
      <c r="C7" s="121"/>
      <c r="D7" s="121"/>
      <c r="E7" s="121"/>
      <c r="F7" s="122" t="s">
        <v>68</v>
      </c>
      <c r="G7" s="123"/>
      <c r="H7" s="123"/>
      <c r="I7" s="123"/>
      <c r="J7" s="124"/>
      <c r="K7" s="125" t="s">
        <v>163</v>
      </c>
      <c r="L7" s="125"/>
      <c r="M7" s="126" t="s">
        <v>9</v>
      </c>
      <c r="N7" s="127"/>
      <c r="O7" s="128"/>
      <c r="P7" s="37"/>
    </row>
    <row r="8" spans="1:16" s="38" customFormat="1" ht="24" customHeight="1">
      <c r="A8" s="37"/>
      <c r="B8" s="116" t="s">
        <v>153</v>
      </c>
      <c r="C8" s="117"/>
      <c r="D8" s="117"/>
      <c r="E8" s="117"/>
      <c r="F8" s="129" t="s">
        <v>100</v>
      </c>
      <c r="G8" s="130"/>
      <c r="H8" s="130"/>
      <c r="I8" s="130"/>
      <c r="J8" s="130"/>
      <c r="K8" s="130"/>
      <c r="L8" s="130"/>
      <c r="M8" s="130"/>
      <c r="N8" s="130"/>
      <c r="O8" s="131"/>
      <c r="P8" s="37"/>
    </row>
    <row r="9" spans="1:16" s="38" customFormat="1" ht="24" customHeight="1">
      <c r="A9" s="37"/>
      <c r="B9" s="116" t="s">
        <v>155</v>
      </c>
      <c r="C9" s="117"/>
      <c r="D9" s="117"/>
      <c r="E9" s="117"/>
      <c r="F9" s="132" t="s">
        <v>129</v>
      </c>
      <c r="G9" s="132"/>
      <c r="H9" s="132"/>
      <c r="I9" s="132"/>
      <c r="J9" s="132"/>
      <c r="K9" s="132"/>
      <c r="L9" s="132"/>
      <c r="M9" s="132"/>
      <c r="N9" s="132"/>
      <c r="O9" s="133"/>
      <c r="P9" s="37"/>
    </row>
    <row r="10" spans="1:16" s="38" customFormat="1" ht="21" customHeight="1">
      <c r="A10" s="37"/>
      <c r="B10" s="116" t="s">
        <v>157</v>
      </c>
      <c r="C10" s="117"/>
      <c r="D10" s="117"/>
      <c r="E10" s="117"/>
      <c r="F10" s="129" t="s">
        <v>70</v>
      </c>
      <c r="G10" s="130"/>
      <c r="H10" s="130"/>
      <c r="I10" s="130"/>
      <c r="J10" s="130"/>
      <c r="K10" s="130"/>
      <c r="L10" s="130"/>
      <c r="M10" s="130"/>
      <c r="N10" s="130"/>
      <c r="O10" s="131"/>
      <c r="P10" s="37"/>
    </row>
    <row r="11" spans="1:16" s="38" customFormat="1" ht="24" customHeight="1">
      <c r="A11" s="37"/>
      <c r="B11" s="116" t="s">
        <v>159</v>
      </c>
      <c r="C11" s="117"/>
      <c r="D11" s="117"/>
      <c r="E11" s="117"/>
      <c r="F11" s="122" t="s">
        <v>126</v>
      </c>
      <c r="G11" s="123"/>
      <c r="H11" s="123"/>
      <c r="I11" s="123"/>
      <c r="J11" s="124"/>
      <c r="K11" s="134"/>
      <c r="L11" s="135"/>
      <c r="M11" s="135"/>
      <c r="N11" s="135"/>
      <c r="O11" s="136"/>
      <c r="P11" s="37"/>
    </row>
    <row r="12" spans="1:16" s="38" customFormat="1" ht="21" customHeight="1" thickBot="1">
      <c r="A12" s="37"/>
      <c r="B12" s="137" t="s">
        <v>161</v>
      </c>
      <c r="C12" s="138"/>
      <c r="D12" s="138"/>
      <c r="E12" s="138"/>
      <c r="F12" s="139" t="s">
        <v>58</v>
      </c>
      <c r="G12" s="140"/>
      <c r="H12" s="140"/>
      <c r="I12" s="140"/>
      <c r="J12" s="140"/>
      <c r="K12" s="140"/>
      <c r="L12" s="140"/>
      <c r="M12" s="140"/>
      <c r="N12" s="140"/>
      <c r="O12" s="141"/>
      <c r="P12" s="37"/>
    </row>
    <row r="13" spans="1:16" s="38" customFormat="1" ht="21" customHeight="1" thickBot="1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7"/>
    </row>
    <row r="14" spans="1:16" s="38" customFormat="1" ht="28.5" customHeight="1">
      <c r="A14" s="37"/>
      <c r="B14" s="142" t="s">
        <v>165</v>
      </c>
      <c r="C14" s="143"/>
      <c r="D14" s="144" t="s">
        <v>167</v>
      </c>
      <c r="E14" s="144"/>
      <c r="F14" s="144"/>
      <c r="G14" s="144"/>
      <c r="H14" s="144" t="s">
        <v>169</v>
      </c>
      <c r="I14" s="144"/>
      <c r="J14" s="144"/>
      <c r="K14" s="144"/>
      <c r="L14" s="144"/>
      <c r="M14" s="145"/>
      <c r="N14" s="144" t="s">
        <v>171</v>
      </c>
      <c r="O14" s="145"/>
      <c r="P14" s="37"/>
    </row>
    <row r="15" spans="2:15" ht="23.25" customHeight="1">
      <c r="B15" s="146" t="s">
        <v>145</v>
      </c>
      <c r="C15" s="147"/>
      <c r="D15" s="150" t="s">
        <v>123</v>
      </c>
      <c r="E15" s="151"/>
      <c r="F15" s="151"/>
      <c r="G15" s="152"/>
      <c r="H15" s="156" t="s">
        <v>125</v>
      </c>
      <c r="I15" s="157"/>
      <c r="J15" s="157"/>
      <c r="K15" s="157"/>
      <c r="L15" s="157"/>
      <c r="M15" s="158"/>
      <c r="N15" s="162" t="s">
        <v>216</v>
      </c>
      <c r="O15" s="163"/>
    </row>
    <row r="16" spans="2:15" ht="36" customHeight="1" thickBot="1">
      <c r="B16" s="148"/>
      <c r="C16" s="149"/>
      <c r="D16" s="153"/>
      <c r="E16" s="154"/>
      <c r="F16" s="154"/>
      <c r="G16" s="155"/>
      <c r="H16" s="159"/>
      <c r="I16" s="160"/>
      <c r="J16" s="160"/>
      <c r="K16" s="160"/>
      <c r="L16" s="160"/>
      <c r="M16" s="161"/>
      <c r="N16" s="164"/>
      <c r="O16" s="165"/>
    </row>
    <row r="17" spans="2:15" ht="13.5" thickBo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2:15" ht="25.5" customHeight="1">
      <c r="B18" s="166" t="s">
        <v>173</v>
      </c>
      <c r="C18" s="144"/>
      <c r="D18" s="144"/>
      <c r="E18" s="144"/>
      <c r="F18" s="144"/>
      <c r="G18" s="144"/>
      <c r="H18" s="144"/>
      <c r="I18" s="144"/>
      <c r="J18" s="144"/>
      <c r="K18" s="167" t="s">
        <v>175</v>
      </c>
      <c r="L18" s="167"/>
      <c r="M18" s="168" t="s">
        <v>13</v>
      </c>
      <c r="N18" s="168"/>
      <c r="O18" s="169"/>
    </row>
    <row r="19" spans="2:15" ht="29.25" customHeight="1">
      <c r="B19" s="170" t="s">
        <v>124</v>
      </c>
      <c r="C19" s="171"/>
      <c r="D19" s="171"/>
      <c r="E19" s="171"/>
      <c r="F19" s="171"/>
      <c r="G19" s="171"/>
      <c r="H19" s="171"/>
      <c r="I19" s="171"/>
      <c r="J19" s="172"/>
      <c r="K19" s="176" t="s">
        <v>177</v>
      </c>
      <c r="L19" s="176"/>
      <c r="M19" s="147" t="s">
        <v>4</v>
      </c>
      <c r="N19" s="147"/>
      <c r="O19" s="177"/>
    </row>
    <row r="20" spans="2:15" ht="29.25" customHeight="1" thickBot="1">
      <c r="B20" s="173"/>
      <c r="C20" s="174"/>
      <c r="D20" s="174"/>
      <c r="E20" s="174"/>
      <c r="F20" s="174"/>
      <c r="G20" s="174"/>
      <c r="H20" s="174"/>
      <c r="I20" s="174"/>
      <c r="J20" s="175"/>
      <c r="K20" s="178" t="s">
        <v>179</v>
      </c>
      <c r="L20" s="178"/>
      <c r="M20" s="149" t="s">
        <v>144</v>
      </c>
      <c r="N20" s="149"/>
      <c r="O20" s="179"/>
    </row>
    <row r="21" spans="2:15" s="41" customFormat="1" ht="13.5" thickBot="1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2:15" ht="18" customHeight="1" thickBot="1">
      <c r="B22" s="180" t="s">
        <v>181</v>
      </c>
      <c r="C22" s="181"/>
      <c r="D22" s="181"/>
      <c r="E22" s="182"/>
      <c r="F22" s="183" t="s">
        <v>183</v>
      </c>
      <c r="G22" s="184"/>
      <c r="H22" s="184"/>
      <c r="I22" s="184"/>
      <c r="J22" s="184"/>
      <c r="K22" s="184"/>
      <c r="L22" s="184"/>
      <c r="M22" s="183" t="s">
        <v>185</v>
      </c>
      <c r="N22" s="184"/>
      <c r="O22" s="185"/>
    </row>
    <row r="23" spans="2:15" ht="97.5" customHeight="1">
      <c r="B23" s="186" t="s">
        <v>132</v>
      </c>
      <c r="C23" s="187"/>
      <c r="D23" s="187"/>
      <c r="E23" s="188"/>
      <c r="F23" s="189" t="s">
        <v>143</v>
      </c>
      <c r="G23" s="190"/>
      <c r="H23" s="190"/>
      <c r="I23" s="190"/>
      <c r="J23" s="190"/>
      <c r="K23" s="190"/>
      <c r="L23" s="191"/>
      <c r="M23" s="192" t="s">
        <v>215</v>
      </c>
      <c r="N23" s="193"/>
      <c r="O23" s="194"/>
    </row>
    <row r="24" spans="2:15" ht="13.5" thickBo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2:15" s="41" customFormat="1" ht="26.25" customHeight="1">
      <c r="B25" s="166" t="s">
        <v>14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2:15" s="43" customFormat="1" ht="27.75" customHeight="1">
      <c r="B26" s="195" t="s">
        <v>188</v>
      </c>
      <c r="C26" s="196"/>
      <c r="D26" s="197" t="s">
        <v>190</v>
      </c>
      <c r="E26" s="198"/>
      <c r="F26" s="199" t="s">
        <v>192</v>
      </c>
      <c r="G26" s="199"/>
      <c r="H26" s="200" t="s">
        <v>194</v>
      </c>
      <c r="I26" s="201"/>
      <c r="J26" s="202"/>
      <c r="K26" s="197" t="s">
        <v>196</v>
      </c>
      <c r="L26" s="198"/>
      <c r="M26" s="199" t="s">
        <v>198</v>
      </c>
      <c r="N26" s="199"/>
      <c r="O26" s="203"/>
    </row>
    <row r="27" spans="2:15" s="44" customFormat="1" ht="36.75" customHeight="1" thickBot="1">
      <c r="B27" s="204">
        <v>306</v>
      </c>
      <c r="C27" s="205"/>
      <c r="D27" s="206">
        <v>67</v>
      </c>
      <c r="E27" s="207"/>
      <c r="F27" s="206">
        <v>224</v>
      </c>
      <c r="G27" s="207"/>
      <c r="H27" s="206">
        <f>E43</f>
        <v>72</v>
      </c>
      <c r="I27" s="205"/>
      <c r="J27" s="207"/>
      <c r="K27" s="206">
        <f>+H27+F27</f>
        <v>296</v>
      </c>
      <c r="L27" s="207"/>
      <c r="M27" s="208">
        <f>+K27/B27</f>
        <v>0.9673202614379085</v>
      </c>
      <c r="N27" s="209"/>
      <c r="O27" s="210"/>
    </row>
    <row r="28" spans="2:15" s="45" customFormat="1" ht="27" customHeight="1" thickBot="1">
      <c r="B28" s="42"/>
      <c r="C28" s="42"/>
      <c r="D28" s="42"/>
      <c r="E28" s="42"/>
      <c r="F28" s="46"/>
      <c r="G28" s="46"/>
      <c r="H28" s="46"/>
      <c r="I28" s="46"/>
      <c r="J28" s="47"/>
      <c r="K28" s="47"/>
      <c r="L28" s="47"/>
      <c r="M28" s="48"/>
      <c r="N28" s="48"/>
      <c r="O28" s="48"/>
    </row>
    <row r="29" spans="1:15" s="43" customFormat="1" ht="20.25" customHeight="1" thickBot="1">
      <c r="A29" s="49"/>
      <c r="B29" s="211" t="s">
        <v>15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50"/>
      <c r="O29" s="50"/>
    </row>
    <row r="30" spans="2:13" s="43" customFormat="1" ht="80.25" customHeight="1" thickBot="1">
      <c r="B30" s="211" t="s">
        <v>211</v>
      </c>
      <c r="C30" s="184"/>
      <c r="D30" s="51" t="s">
        <v>141</v>
      </c>
      <c r="E30" s="51" t="s">
        <v>142</v>
      </c>
      <c r="F30" s="51" t="s">
        <v>212</v>
      </c>
      <c r="G30" s="71" t="s">
        <v>213</v>
      </c>
      <c r="H30" s="212" t="str">
        <f>D15</f>
        <v>Número de actividades de promoción y posicionamiento turístico </v>
      </c>
      <c r="I30" s="212"/>
      <c r="J30" s="212"/>
      <c r="K30" s="212"/>
      <c r="L30" s="212"/>
      <c r="M30" s="213"/>
    </row>
    <row r="31" spans="2:13" s="49" customFormat="1" ht="14.25" customHeight="1">
      <c r="B31" s="214" t="s">
        <v>140</v>
      </c>
      <c r="C31" s="215"/>
      <c r="D31" s="69">
        <v>1</v>
      </c>
      <c r="E31" s="69">
        <v>1</v>
      </c>
      <c r="F31" s="91">
        <f>IF(E31="","",SUM($E$31:E31))</f>
        <v>1</v>
      </c>
      <c r="G31" s="53">
        <f aca="true" t="shared" si="0" ref="G31:G42">IF(D31=0,0,(E31/D31))</f>
        <v>1</v>
      </c>
      <c r="H31" s="54"/>
      <c r="I31" s="54"/>
      <c r="J31" s="55"/>
      <c r="K31" s="55"/>
      <c r="L31" s="55"/>
      <c r="M31" s="56"/>
    </row>
    <row r="32" spans="2:13" s="49" customFormat="1" ht="14.25" customHeight="1">
      <c r="B32" s="216" t="s">
        <v>134</v>
      </c>
      <c r="C32" s="217"/>
      <c r="D32" s="69">
        <v>3</v>
      </c>
      <c r="E32" s="69">
        <v>3</v>
      </c>
      <c r="F32" s="91">
        <f>IF(E32="","",SUM($E$31:E32))</f>
        <v>4</v>
      </c>
      <c r="G32" s="53">
        <f t="shared" si="0"/>
        <v>1</v>
      </c>
      <c r="H32" s="54"/>
      <c r="I32" s="54"/>
      <c r="J32" s="55"/>
      <c r="K32" s="55"/>
      <c r="L32" s="55"/>
      <c r="M32" s="56"/>
    </row>
    <row r="33" spans="2:13" s="49" customFormat="1" ht="14.25" customHeight="1">
      <c r="B33" s="216" t="s">
        <v>133</v>
      </c>
      <c r="C33" s="217"/>
      <c r="D33" s="69">
        <v>6</v>
      </c>
      <c r="E33" s="69">
        <v>4</v>
      </c>
      <c r="F33" s="91">
        <f>IF(E33="","",SUM($E$31:E33))</f>
        <v>8</v>
      </c>
      <c r="G33" s="53">
        <f t="shared" si="0"/>
        <v>0.6666666666666666</v>
      </c>
      <c r="H33" s="54"/>
      <c r="I33" s="54"/>
      <c r="J33" s="55"/>
      <c r="K33" s="55"/>
      <c r="L33" s="55"/>
      <c r="M33" s="56"/>
    </row>
    <row r="34" spans="2:13" s="49" customFormat="1" ht="14.25" customHeight="1">
      <c r="B34" s="216" t="s">
        <v>16</v>
      </c>
      <c r="C34" s="217"/>
      <c r="D34" s="69">
        <v>4</v>
      </c>
      <c r="E34" s="69">
        <v>5</v>
      </c>
      <c r="F34" s="52">
        <f>IF(E34="","",SUM($E$31:E34))</f>
        <v>13</v>
      </c>
      <c r="G34" s="53">
        <f t="shared" si="0"/>
        <v>1.25</v>
      </c>
      <c r="H34" s="54"/>
      <c r="I34" s="54"/>
      <c r="J34" s="55"/>
      <c r="K34" s="55"/>
      <c r="L34" s="55"/>
      <c r="M34" s="56"/>
    </row>
    <row r="35" spans="2:13" s="49" customFormat="1" ht="14.25" customHeight="1">
      <c r="B35" s="216" t="s">
        <v>135</v>
      </c>
      <c r="C35" s="217"/>
      <c r="D35" s="69">
        <v>4</v>
      </c>
      <c r="E35" s="69">
        <v>6</v>
      </c>
      <c r="F35" s="52">
        <f>IF(E35="","",SUM($E$31:E35))</f>
        <v>19</v>
      </c>
      <c r="G35" s="53">
        <f t="shared" si="0"/>
        <v>1.5</v>
      </c>
      <c r="H35" s="54"/>
      <c r="I35" s="54"/>
      <c r="J35" s="55"/>
      <c r="K35" s="55"/>
      <c r="L35" s="55"/>
      <c r="M35" s="56"/>
    </row>
    <row r="36" spans="2:13" s="49" customFormat="1" ht="14.25" customHeight="1">
      <c r="B36" s="216" t="s">
        <v>0</v>
      </c>
      <c r="C36" s="217"/>
      <c r="D36" s="69">
        <v>4</v>
      </c>
      <c r="E36" s="69">
        <v>7</v>
      </c>
      <c r="F36" s="52">
        <f>IF(E36="","",SUM($E$31:E36))</f>
        <v>26</v>
      </c>
      <c r="G36" s="53">
        <f t="shared" si="0"/>
        <v>1.75</v>
      </c>
      <c r="H36" s="54"/>
      <c r="I36" s="54"/>
      <c r="J36" s="55"/>
      <c r="K36" s="55"/>
      <c r="L36" s="55"/>
      <c r="M36" s="56"/>
    </row>
    <row r="37" spans="2:13" s="49" customFormat="1" ht="14.25" customHeight="1">
      <c r="B37" s="216" t="s">
        <v>136</v>
      </c>
      <c r="C37" s="217"/>
      <c r="D37" s="69">
        <v>2</v>
      </c>
      <c r="E37" s="69">
        <v>2</v>
      </c>
      <c r="F37" s="52">
        <f>IF(E37="","",SUM($E$31:E37))</f>
        <v>28</v>
      </c>
      <c r="G37" s="53">
        <f t="shared" si="0"/>
        <v>1</v>
      </c>
      <c r="H37" s="54"/>
      <c r="I37" s="54"/>
      <c r="J37" s="55"/>
      <c r="K37" s="55"/>
      <c r="L37" s="55"/>
      <c r="M37" s="56"/>
    </row>
    <row r="38" spans="2:13" s="49" customFormat="1" ht="14.25" customHeight="1">
      <c r="B38" s="216" t="s">
        <v>137</v>
      </c>
      <c r="C38" s="217"/>
      <c r="D38" s="69">
        <v>7</v>
      </c>
      <c r="E38" s="69">
        <v>7</v>
      </c>
      <c r="F38" s="70">
        <f>IF(E38="","",SUM($E$31:E38))</f>
        <v>35</v>
      </c>
      <c r="G38" s="53">
        <f t="shared" si="0"/>
        <v>1</v>
      </c>
      <c r="H38" s="54"/>
      <c r="I38" s="54"/>
      <c r="J38" s="55"/>
      <c r="K38" s="55"/>
      <c r="L38" s="55"/>
      <c r="M38" s="56"/>
    </row>
    <row r="39" spans="2:13" s="49" customFormat="1" ht="14.25" customHeight="1">
      <c r="B39" s="216" t="s">
        <v>1</v>
      </c>
      <c r="C39" s="217"/>
      <c r="D39" s="69">
        <v>11</v>
      </c>
      <c r="E39" s="69">
        <v>11</v>
      </c>
      <c r="F39" s="70">
        <f>IF(E39="","",SUM($E$31:E39))</f>
        <v>46</v>
      </c>
      <c r="G39" s="53">
        <f t="shared" si="0"/>
        <v>1</v>
      </c>
      <c r="H39" s="54"/>
      <c r="I39" s="54"/>
      <c r="J39" s="55"/>
      <c r="K39" s="55"/>
      <c r="L39" s="55"/>
      <c r="M39" s="56"/>
    </row>
    <row r="40" spans="2:13" s="49" customFormat="1" ht="14.25" customHeight="1">
      <c r="B40" s="216" t="s">
        <v>138</v>
      </c>
      <c r="C40" s="217"/>
      <c r="D40" s="69">
        <v>13</v>
      </c>
      <c r="E40" s="69">
        <v>10</v>
      </c>
      <c r="F40" s="94">
        <f>IF(E40="","",SUM($E$31:E40))</f>
        <v>56</v>
      </c>
      <c r="G40" s="53">
        <f t="shared" si="0"/>
        <v>0.7692307692307693</v>
      </c>
      <c r="H40" s="54"/>
      <c r="I40" s="54"/>
      <c r="J40" s="55"/>
      <c r="K40" s="55"/>
      <c r="L40" s="55"/>
      <c r="M40" s="56"/>
    </row>
    <row r="41" spans="2:13" s="41" customFormat="1" ht="14.25" customHeight="1">
      <c r="B41" s="216" t="s">
        <v>139</v>
      </c>
      <c r="C41" s="217"/>
      <c r="D41" s="72">
        <v>7</v>
      </c>
      <c r="E41" s="72">
        <v>10</v>
      </c>
      <c r="F41" s="70">
        <f>IF(E41="","",SUM($E$31:E41))</f>
        <v>66</v>
      </c>
      <c r="G41" s="53">
        <f t="shared" si="0"/>
        <v>1.4285714285714286</v>
      </c>
      <c r="H41" s="55"/>
      <c r="I41" s="55"/>
      <c r="J41" s="55"/>
      <c r="K41" s="55"/>
      <c r="L41" s="55"/>
      <c r="M41" s="56"/>
    </row>
    <row r="42" spans="2:13" s="41" customFormat="1" ht="14.25" customHeight="1" thickBot="1">
      <c r="B42" s="162" t="s">
        <v>2</v>
      </c>
      <c r="C42" s="220"/>
      <c r="D42" s="73">
        <v>5</v>
      </c>
      <c r="E42" s="73">
        <v>6</v>
      </c>
      <c r="F42" s="74">
        <f>IF(E42="","",SUM($E$31:E42))</f>
        <v>72</v>
      </c>
      <c r="G42" s="53">
        <f t="shared" si="0"/>
        <v>1.2</v>
      </c>
      <c r="H42" s="55"/>
      <c r="I42" s="55"/>
      <c r="J42" s="55"/>
      <c r="K42" s="55"/>
      <c r="L42" s="55"/>
      <c r="M42" s="56"/>
    </row>
    <row r="43" spans="2:13" s="41" customFormat="1" ht="18" customHeight="1" thickBot="1">
      <c r="B43" s="221" t="s">
        <v>17</v>
      </c>
      <c r="C43" s="222"/>
      <c r="D43" s="57">
        <f>SUM(D31:D42)</f>
        <v>67</v>
      </c>
      <c r="E43" s="57">
        <f>SUM(E31:E42)</f>
        <v>72</v>
      </c>
      <c r="F43" s="92">
        <f>MAX(F31:F42)</f>
        <v>72</v>
      </c>
      <c r="G43" s="93">
        <f>IF(D43=0,0,(E43/D43))</f>
        <v>1.0746268656716418</v>
      </c>
      <c r="H43" s="58"/>
      <c r="I43" s="58"/>
      <c r="J43" s="58"/>
      <c r="K43" s="58"/>
      <c r="L43" s="58"/>
      <c r="M43" s="59"/>
    </row>
    <row r="44" spans="2:15" s="41" customFormat="1" ht="15" customHeight="1">
      <c r="B44" s="42"/>
      <c r="C44" s="42"/>
      <c r="D44" s="60"/>
      <c r="E44" s="61"/>
      <c r="F44" s="61"/>
      <c r="G44" s="61"/>
      <c r="H44" s="62"/>
      <c r="I44" s="62"/>
      <c r="J44" s="63"/>
      <c r="K44" s="63"/>
      <c r="L44" s="63"/>
      <c r="M44" s="63"/>
      <c r="N44" s="63"/>
      <c r="O44" s="63"/>
    </row>
    <row r="45" spans="6:11" s="41" customFormat="1" ht="12.75">
      <c r="F45" s="223" t="s">
        <v>18</v>
      </c>
      <c r="G45" s="223" t="s">
        <v>19</v>
      </c>
      <c r="H45" s="223"/>
      <c r="I45" s="223" t="s">
        <v>20</v>
      </c>
      <c r="J45" s="223"/>
      <c r="K45" s="223"/>
    </row>
    <row r="46" spans="5:11" s="41" customFormat="1" ht="15" customHeight="1">
      <c r="E46" s="75"/>
      <c r="F46" s="223"/>
      <c r="G46" s="231" t="s">
        <v>21</v>
      </c>
      <c r="H46" s="231"/>
      <c r="I46" s="232" t="s">
        <v>22</v>
      </c>
      <c r="J46" s="232"/>
      <c r="K46" s="232"/>
    </row>
    <row r="47" spans="6:11" s="41" customFormat="1" ht="15" customHeight="1">
      <c r="F47" s="223"/>
      <c r="G47" s="233" t="s">
        <v>23</v>
      </c>
      <c r="H47" s="233"/>
      <c r="I47" s="232" t="s">
        <v>24</v>
      </c>
      <c r="J47" s="232"/>
      <c r="K47" s="232"/>
    </row>
    <row r="48" spans="6:11" s="41" customFormat="1" ht="15" customHeight="1">
      <c r="F48" s="223"/>
      <c r="G48" s="218" t="s">
        <v>25</v>
      </c>
      <c r="H48" s="218"/>
      <c r="I48" s="219" t="s">
        <v>26</v>
      </c>
      <c r="J48" s="219"/>
      <c r="K48" s="219"/>
    </row>
    <row r="49" spans="2:15" s="41" customFormat="1" ht="15" customHeight="1" thickBo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24.75" customHeight="1" thickBot="1">
      <c r="A50" s="39"/>
      <c r="B50" s="211" t="s">
        <v>209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5"/>
    </row>
    <row r="51" spans="2:15" ht="211.5" customHeight="1">
      <c r="B51" s="224" t="s">
        <v>218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6"/>
    </row>
    <row r="52" spans="1:15" ht="39.75" customHeight="1" thickBot="1">
      <c r="A52" s="37">
        <v>50</v>
      </c>
      <c r="B52" s="227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</row>
    <row r="53" spans="2:16" ht="12.75">
      <c r="B53" s="42"/>
      <c r="C53" s="42"/>
      <c r="D53" s="42"/>
      <c r="E53" s="42"/>
      <c r="F53" s="64"/>
      <c r="G53" s="64"/>
      <c r="H53" s="64"/>
      <c r="I53" s="64"/>
      <c r="J53" s="64"/>
      <c r="K53" s="64"/>
      <c r="L53" s="64"/>
      <c r="M53" s="64"/>
      <c r="N53" s="42"/>
      <c r="O53" s="42"/>
      <c r="P53" s="49"/>
    </row>
    <row r="54" spans="2:13" s="49" customFormat="1" ht="15">
      <c r="B54" s="230" t="s">
        <v>27</v>
      </c>
      <c r="C54" s="230"/>
      <c r="D54" s="66" t="s">
        <v>217</v>
      </c>
      <c r="E54" s="67"/>
      <c r="F54" s="67"/>
      <c r="G54" s="67"/>
      <c r="H54" s="67"/>
      <c r="I54" s="67"/>
      <c r="J54" s="68"/>
      <c r="K54" s="68"/>
      <c r="L54" s="68"/>
      <c r="M54" s="39"/>
    </row>
    <row r="55" spans="2:13" s="49" customFormat="1" ht="15">
      <c r="B55" s="230" t="s">
        <v>28</v>
      </c>
      <c r="C55" s="230"/>
      <c r="D55" s="66" t="s">
        <v>214</v>
      </c>
      <c r="E55" s="67"/>
      <c r="F55" s="67"/>
      <c r="G55" s="67"/>
      <c r="H55" s="67"/>
      <c r="I55" s="67"/>
      <c r="J55" s="68"/>
      <c r="K55" s="68"/>
      <c r="L55" s="68"/>
      <c r="M55" s="39"/>
    </row>
    <row r="56" spans="2:13" s="49" customFormat="1" ht="15">
      <c r="B56" s="230" t="s">
        <v>29</v>
      </c>
      <c r="C56" s="230"/>
      <c r="D56" s="66" t="s">
        <v>214</v>
      </c>
      <c r="E56" s="67"/>
      <c r="F56" s="67"/>
      <c r="G56" s="67"/>
      <c r="H56" s="67"/>
      <c r="I56" s="67"/>
      <c r="J56" s="68"/>
      <c r="K56" s="68"/>
      <c r="L56" s="68"/>
      <c r="M56" s="39"/>
    </row>
    <row r="57" spans="8:13" ht="15">
      <c r="H57" s="68"/>
      <c r="I57" s="68"/>
      <c r="J57" s="68"/>
      <c r="K57" s="39"/>
      <c r="L57" s="39"/>
      <c r="M57" s="39"/>
    </row>
    <row r="58" spans="8:9" s="49" customFormat="1" ht="12.75">
      <c r="H58" s="65"/>
      <c r="I58" s="65"/>
    </row>
  </sheetData>
  <sheetProtection/>
  <mergeCells count="85">
    <mergeCell ref="B50:O50"/>
    <mergeCell ref="B51:O52"/>
    <mergeCell ref="B54:C54"/>
    <mergeCell ref="B55:C55"/>
    <mergeCell ref="B56:C56"/>
    <mergeCell ref="I45:K45"/>
    <mergeCell ref="G46:H46"/>
    <mergeCell ref="I46:K46"/>
    <mergeCell ref="G47:H47"/>
    <mergeCell ref="I47:K47"/>
    <mergeCell ref="G48:H48"/>
    <mergeCell ref="I48:K48"/>
    <mergeCell ref="B40:C40"/>
    <mergeCell ref="B41:C41"/>
    <mergeCell ref="B42:C42"/>
    <mergeCell ref="B43:C43"/>
    <mergeCell ref="F45:F48"/>
    <mergeCell ref="G45:H45"/>
    <mergeCell ref="B34:C34"/>
    <mergeCell ref="B35:C35"/>
    <mergeCell ref="B36:C36"/>
    <mergeCell ref="B37:C37"/>
    <mergeCell ref="B38:C38"/>
    <mergeCell ref="B39:C39"/>
    <mergeCell ref="B29:M29"/>
    <mergeCell ref="B30:C30"/>
    <mergeCell ref="H30:M30"/>
    <mergeCell ref="B31:C31"/>
    <mergeCell ref="B32:C32"/>
    <mergeCell ref="B33:C33"/>
    <mergeCell ref="B27:C27"/>
    <mergeCell ref="D27:E27"/>
    <mergeCell ref="F27:G27"/>
    <mergeCell ref="H27:J27"/>
    <mergeCell ref="K27:L27"/>
    <mergeCell ref="M27:O27"/>
    <mergeCell ref="B23:E23"/>
    <mergeCell ref="F23:L23"/>
    <mergeCell ref="M23:O23"/>
    <mergeCell ref="B25:O25"/>
    <mergeCell ref="B26:C26"/>
    <mergeCell ref="D26:E26"/>
    <mergeCell ref="F26:G26"/>
    <mergeCell ref="H26:J26"/>
    <mergeCell ref="K26:L26"/>
    <mergeCell ref="M26:O26"/>
    <mergeCell ref="B19:J20"/>
    <mergeCell ref="K19:L19"/>
    <mergeCell ref="M19:O19"/>
    <mergeCell ref="K20:L20"/>
    <mergeCell ref="M20:O20"/>
    <mergeCell ref="B22:E22"/>
    <mergeCell ref="F22:L22"/>
    <mergeCell ref="M22:O22"/>
    <mergeCell ref="B15:C16"/>
    <mergeCell ref="D15:G16"/>
    <mergeCell ref="H15:M16"/>
    <mergeCell ref="N15:O16"/>
    <mergeCell ref="B18:J18"/>
    <mergeCell ref="K18:L18"/>
    <mergeCell ref="M18:O18"/>
    <mergeCell ref="B11:E11"/>
    <mergeCell ref="F11:J11"/>
    <mergeCell ref="K11:O11"/>
    <mergeCell ref="B12:E12"/>
    <mergeCell ref="F12:O12"/>
    <mergeCell ref="B14:C14"/>
    <mergeCell ref="D14:G14"/>
    <mergeCell ref="H14:M14"/>
    <mergeCell ref="N14:O14"/>
    <mergeCell ref="B8:E8"/>
    <mergeCell ref="F8:O8"/>
    <mergeCell ref="B9:E9"/>
    <mergeCell ref="F9:O9"/>
    <mergeCell ref="B10:E10"/>
    <mergeCell ref="F10:O10"/>
    <mergeCell ref="B1:D3"/>
    <mergeCell ref="E1:O3"/>
    <mergeCell ref="B5:O5"/>
    <mergeCell ref="B6:E6"/>
    <mergeCell ref="F6:O6"/>
    <mergeCell ref="B7:E7"/>
    <mergeCell ref="F7:J7"/>
    <mergeCell ref="K7:L7"/>
    <mergeCell ref="M7:O7"/>
  </mergeCells>
  <conditionalFormatting sqref="G31:G33 G43">
    <cfRule type="cellIs" priority="13" dxfId="2" operator="equal" stopIfTrue="1">
      <formula>"N.A."</formula>
    </cfRule>
    <cfRule type="cellIs" priority="14" dxfId="1" operator="greaterThan" stopIfTrue="1">
      <formula>0.9</formula>
    </cfRule>
    <cfRule type="cellIs" priority="15" dxfId="0" operator="between" stopIfTrue="1">
      <formula>0.7</formula>
      <formula>0.9</formula>
    </cfRule>
    <cfRule type="cellIs" priority="16" dxfId="3" operator="lessThan" stopIfTrue="1">
      <formula>0.7</formula>
    </cfRule>
  </conditionalFormatting>
  <dataValidations count="11">
    <dataValidation type="list" allowBlank="1" showInputMessage="1" showErrorMessage="1" sqref="F12:O12">
      <formula1>Dependencia</formula1>
    </dataValidation>
    <dataValidation type="list" allowBlank="1" showInputMessage="1" showErrorMessage="1" sqref="F7:J7">
      <formula1>Proceso</formula1>
    </dataValidation>
    <dataValidation type="list" allowBlank="1" showInputMessage="1" showErrorMessage="1" sqref="F8:O8">
      <formula1>IF($M$7="",Falta,IF($M$7="Proceso Estratégico",Estrategicos,IF($M$7="Proceso Misional",Misionales,IF($M$7="Proceso de Apoyo",Apoyo,IF($M$7="Proceso de Evaluación",Evaluacion,Falta)))))</formula1>
    </dataValidation>
    <dataValidation type="list" allowBlank="1" showInputMessage="1" showErrorMessage="1" sqref="M7">
      <formula1>"Proceso Estratégico,Proceso Misional,Proceso de Apoyo,Proceso de Evaluación"</formula1>
    </dataValidation>
    <dataValidation type="list" allowBlank="1" showInputMessage="1" showErrorMessage="1" sqref="F9:O9">
      <formula1>"988 Turismo como generador de desarrollo confianza y felicidad para todos,1036 Bogotá destino turístico competitivo y sostenible,1038 Fortalecimiento institucional del IDT, Todos los proyectos de inversión del IDT"</formula1>
    </dataValidation>
    <dataValidation type="list" allowBlank="1" showInputMessage="1" showErrorMessage="1" sqref="F11 K11">
      <formula1>"Destino competitivo y sostenible,Ciudad posicionada a nivel nacional e internacional"</formula1>
    </dataValidation>
    <dataValidation type="list" allowBlank="1" showInputMessage="1" showErrorMessage="1" sqref="F6:O6">
      <formula1>ObjetivosE</formula1>
    </dataValidation>
    <dataValidation type="list" allowBlank="1" sqref="M20:O20">
      <formula1>"Mensual,Trimestral,Semestral,Anual"</formula1>
    </dataValidation>
    <dataValidation type="list" allowBlank="1" showInputMessage="1" showErrorMessage="1" sqref="M19:O19">
      <formula1>"Eficacia,Eficiencia,Efectividad"</formula1>
    </dataValidation>
    <dataValidation allowBlank="1" sqref="B15 K18:K20 G24:I24 B23"/>
    <dataValidation type="list" allowBlank="1" showInputMessage="1" showErrorMessage="1" sqref="F10:O10">
      <formula1>IF(F9="",Falta,IF(F9="988 Turismo como generador de desarrollo confianza y felicidad para todos",Proy988,IF(F9="1036 Bogotá destino turístico competitivo y sostenible",Proy1036,IF(F9="1038 Fortalecimiento institucional del IDT",Proy1038,Falta))))</formula1>
    </dataValidation>
  </dataValidations>
  <printOptions/>
  <pageMargins left="0.7" right="0.7" top="0.75" bottom="0.75" header="0.3" footer="0.3"/>
  <pageSetup horizontalDpi="600" verticalDpi="600" orientation="portrait" scale="46" r:id="rId2"/>
  <ignoredErrors>
    <ignoredError sqref="F32:F3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120" zoomScaleNormal="110" zoomScaleSheetLayoutView="120" zoomScalePageLayoutView="0" workbookViewId="0" topLeftCell="A28">
      <selection activeCell="B32" sqref="B32"/>
    </sheetView>
  </sheetViews>
  <sheetFormatPr defaultColWidth="11.421875" defaultRowHeight="12.75"/>
  <cols>
    <col min="1" max="1" width="47.00390625" style="3" customWidth="1"/>
    <col min="2" max="2" width="94.421875" style="3" customWidth="1"/>
    <col min="3" max="16384" width="11.421875" style="3" customWidth="1"/>
  </cols>
  <sheetData>
    <row r="1" spans="1:2" ht="20.25" customHeight="1" thickBot="1">
      <c r="A1" s="234" t="s">
        <v>146</v>
      </c>
      <c r="B1" s="235"/>
    </row>
    <row r="2" spans="1:2" ht="15" thickBot="1">
      <c r="A2" s="76" t="s">
        <v>147</v>
      </c>
      <c r="B2" s="77" t="s">
        <v>148</v>
      </c>
    </row>
    <row r="3" spans="1:4" ht="15" customHeight="1" thickBot="1">
      <c r="A3" s="236" t="s">
        <v>6</v>
      </c>
      <c r="B3" s="237"/>
      <c r="C3" s="50"/>
      <c r="D3" s="50"/>
    </row>
    <row r="4" spans="1:4" ht="15">
      <c r="A4" s="78" t="s">
        <v>149</v>
      </c>
      <c r="B4" s="79" t="s">
        <v>150</v>
      </c>
      <c r="C4" s="50"/>
      <c r="D4" s="50"/>
    </row>
    <row r="5" spans="1:4" ht="15">
      <c r="A5" s="80" t="s">
        <v>151</v>
      </c>
      <c r="B5" s="81" t="s">
        <v>152</v>
      </c>
      <c r="C5" s="50"/>
      <c r="D5" s="50"/>
    </row>
    <row r="6" spans="1:4" ht="15">
      <c r="A6" s="80" t="s">
        <v>153</v>
      </c>
      <c r="B6" s="81" t="s">
        <v>154</v>
      </c>
      <c r="C6" s="50"/>
      <c r="D6" s="50"/>
    </row>
    <row r="7" spans="1:4" ht="15">
      <c r="A7" s="80" t="s">
        <v>155</v>
      </c>
      <c r="B7" s="81" t="s">
        <v>156</v>
      </c>
      <c r="C7" s="50"/>
      <c r="D7" s="50"/>
    </row>
    <row r="8" spans="1:4" ht="15">
      <c r="A8" s="80" t="s">
        <v>157</v>
      </c>
      <c r="B8" s="81" t="s">
        <v>158</v>
      </c>
      <c r="C8" s="50"/>
      <c r="D8" s="50"/>
    </row>
    <row r="9" spans="1:9" ht="15">
      <c r="A9" s="80" t="s">
        <v>159</v>
      </c>
      <c r="B9" s="81" t="s">
        <v>160</v>
      </c>
      <c r="C9" s="82"/>
      <c r="D9" s="82"/>
      <c r="E9" s="82"/>
      <c r="F9" s="82"/>
      <c r="G9" s="82"/>
      <c r="H9" s="82"/>
      <c r="I9" s="82"/>
    </row>
    <row r="10" spans="1:14" ht="15.75" customHeight="1">
      <c r="A10" s="80" t="s">
        <v>161</v>
      </c>
      <c r="B10" s="81" t="s">
        <v>162</v>
      </c>
      <c r="C10" s="82"/>
      <c r="D10" s="50"/>
      <c r="E10" s="50"/>
      <c r="F10" s="50"/>
      <c r="G10" s="82"/>
      <c r="H10" s="50"/>
      <c r="I10" s="50"/>
      <c r="J10" s="50"/>
      <c r="K10" s="50"/>
      <c r="L10" s="50"/>
      <c r="M10" s="82"/>
      <c r="N10" s="50"/>
    </row>
    <row r="11" spans="1:9" ht="15">
      <c r="A11" s="80" t="s">
        <v>163</v>
      </c>
      <c r="B11" s="81" t="s">
        <v>164</v>
      </c>
      <c r="C11" s="82"/>
      <c r="D11" s="82"/>
      <c r="E11" s="82"/>
      <c r="F11" s="82"/>
      <c r="G11" s="82"/>
      <c r="H11" s="82"/>
      <c r="I11" s="82"/>
    </row>
    <row r="12" spans="1:9" ht="28.5" customHeight="1">
      <c r="A12" s="80" t="s">
        <v>165</v>
      </c>
      <c r="B12" s="81" t="s">
        <v>166</v>
      </c>
      <c r="C12" s="82"/>
      <c r="D12" s="82"/>
      <c r="E12" s="82"/>
      <c r="F12" s="82"/>
      <c r="G12" s="82"/>
      <c r="H12" s="82"/>
      <c r="I12" s="82"/>
    </row>
    <row r="13" spans="1:9" ht="15">
      <c r="A13" s="80" t="s">
        <v>167</v>
      </c>
      <c r="B13" s="81" t="s">
        <v>168</v>
      </c>
      <c r="C13" s="82"/>
      <c r="D13" s="82"/>
      <c r="E13" s="82"/>
      <c r="F13" s="82"/>
      <c r="G13" s="82"/>
      <c r="H13" s="82"/>
      <c r="I13" s="82"/>
    </row>
    <row r="14" spans="1:9" ht="15">
      <c r="A14" s="80" t="s">
        <v>169</v>
      </c>
      <c r="B14" s="81" t="s">
        <v>170</v>
      </c>
      <c r="C14" s="50"/>
      <c r="D14" s="50"/>
      <c r="E14" s="50"/>
      <c r="F14" s="50"/>
      <c r="G14" s="50"/>
      <c r="H14" s="50"/>
      <c r="I14" s="50"/>
    </row>
    <row r="15" spans="1:9" ht="15">
      <c r="A15" s="80" t="s">
        <v>171</v>
      </c>
      <c r="B15" s="81" t="s">
        <v>172</v>
      </c>
      <c r="C15" s="82"/>
      <c r="D15" s="82"/>
      <c r="E15" s="82"/>
      <c r="F15" s="82"/>
      <c r="G15" s="82"/>
      <c r="H15" s="82"/>
      <c r="I15" s="82"/>
    </row>
    <row r="16" spans="1:9" ht="15">
      <c r="A16" s="80" t="s">
        <v>173</v>
      </c>
      <c r="B16" s="83" t="s">
        <v>174</v>
      </c>
      <c r="C16" s="82"/>
      <c r="D16" s="82"/>
      <c r="E16" s="82"/>
      <c r="F16" s="82"/>
      <c r="G16" s="82"/>
      <c r="H16" s="82"/>
      <c r="I16" s="82"/>
    </row>
    <row r="17" spans="1:9" ht="15">
      <c r="A17" s="80" t="s">
        <v>175</v>
      </c>
      <c r="B17" s="81" t="s">
        <v>176</v>
      </c>
      <c r="C17" s="82"/>
      <c r="D17" s="82"/>
      <c r="E17" s="82"/>
      <c r="F17" s="82"/>
      <c r="G17" s="82"/>
      <c r="H17" s="82"/>
      <c r="I17" s="82"/>
    </row>
    <row r="18" spans="1:9" ht="75">
      <c r="A18" s="80" t="s">
        <v>177</v>
      </c>
      <c r="B18" s="81" t="s">
        <v>178</v>
      </c>
      <c r="C18" s="82"/>
      <c r="D18" s="82"/>
      <c r="E18" s="82"/>
      <c r="F18" s="82"/>
      <c r="G18" s="82"/>
      <c r="H18" s="82"/>
      <c r="I18" s="82"/>
    </row>
    <row r="19" spans="1:9" ht="20.25" customHeight="1">
      <c r="A19" s="80" t="s">
        <v>179</v>
      </c>
      <c r="B19" s="81" t="s">
        <v>180</v>
      </c>
      <c r="C19" s="82"/>
      <c r="D19" s="82"/>
      <c r="E19" s="82"/>
      <c r="F19" s="82"/>
      <c r="G19" s="82"/>
      <c r="H19" s="82"/>
      <c r="I19" s="82"/>
    </row>
    <row r="20" spans="1:9" ht="15">
      <c r="A20" s="80" t="s">
        <v>181</v>
      </c>
      <c r="B20" s="81" t="s">
        <v>182</v>
      </c>
      <c r="C20" s="82"/>
      <c r="D20" s="82"/>
      <c r="E20" s="82"/>
      <c r="F20" s="82"/>
      <c r="G20" s="82"/>
      <c r="H20" s="82"/>
      <c r="I20" s="82"/>
    </row>
    <row r="21" spans="1:9" ht="15">
      <c r="A21" s="80" t="s">
        <v>183</v>
      </c>
      <c r="B21" s="81" t="s">
        <v>184</v>
      </c>
      <c r="C21" s="82"/>
      <c r="D21" s="82"/>
      <c r="E21" s="82"/>
      <c r="F21" s="82"/>
      <c r="G21" s="82"/>
      <c r="H21" s="82"/>
      <c r="I21" s="82"/>
    </row>
    <row r="22" spans="1:14" ht="14.25" customHeight="1" thickBot="1">
      <c r="A22" s="84" t="s">
        <v>185</v>
      </c>
      <c r="B22" s="85" t="s">
        <v>186</v>
      </c>
      <c r="C22" s="82"/>
      <c r="D22" s="86"/>
      <c r="E22" s="82"/>
      <c r="F22" s="50"/>
      <c r="G22" s="82"/>
      <c r="H22" s="86"/>
      <c r="I22" s="86"/>
      <c r="J22" s="82"/>
      <c r="K22" s="86"/>
      <c r="L22" s="82"/>
      <c r="M22" s="50"/>
      <c r="N22" s="50"/>
    </row>
    <row r="23" spans="1:14" ht="48" customHeight="1" thickBot="1">
      <c r="A23" s="236" t="s">
        <v>187</v>
      </c>
      <c r="B23" s="23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4" ht="15">
      <c r="A24" s="78" t="s">
        <v>188</v>
      </c>
      <c r="B24" s="79" t="s">
        <v>189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2" ht="15">
      <c r="A25" s="87" t="s">
        <v>190</v>
      </c>
      <c r="B25" s="81" t="s">
        <v>191</v>
      </c>
    </row>
    <row r="26" spans="1:2" ht="27.75" customHeight="1">
      <c r="A26" s="80" t="s">
        <v>192</v>
      </c>
      <c r="B26" s="81" t="s">
        <v>193</v>
      </c>
    </row>
    <row r="27" spans="1:2" ht="15.75" customHeight="1">
      <c r="A27" s="87" t="s">
        <v>194</v>
      </c>
      <c r="B27" s="81" t="s">
        <v>195</v>
      </c>
    </row>
    <row r="28" spans="1:2" ht="30" customHeight="1">
      <c r="A28" s="87" t="s">
        <v>196</v>
      </c>
      <c r="B28" s="81" t="s">
        <v>197</v>
      </c>
    </row>
    <row r="29" spans="1:2" ht="30.75" thickBot="1">
      <c r="A29" s="84" t="s">
        <v>198</v>
      </c>
      <c r="B29" s="85" t="s">
        <v>199</v>
      </c>
    </row>
    <row r="30" spans="1:2" ht="47.25" customHeight="1" thickBot="1">
      <c r="A30" s="236" t="s">
        <v>200</v>
      </c>
      <c r="B30" s="237"/>
    </row>
    <row r="31" spans="1:2" ht="19.5" customHeight="1">
      <c r="A31" s="78" t="s">
        <v>201</v>
      </c>
      <c r="B31" s="88" t="s">
        <v>202</v>
      </c>
    </row>
    <row r="32" spans="1:2" ht="43.5" customHeight="1">
      <c r="A32" s="80" t="s">
        <v>203</v>
      </c>
      <c r="B32" s="81" t="s">
        <v>204</v>
      </c>
    </row>
    <row r="33" spans="1:2" ht="16.5" customHeight="1">
      <c r="A33" s="80" t="s">
        <v>205</v>
      </c>
      <c r="B33" s="81" t="s">
        <v>206</v>
      </c>
    </row>
    <row r="34" spans="1:2" ht="30.75" customHeight="1">
      <c r="A34" s="80" t="s">
        <v>207</v>
      </c>
      <c r="B34" s="81" t="s">
        <v>208</v>
      </c>
    </row>
    <row r="35" spans="1:2" ht="30.75" thickBot="1">
      <c r="A35" s="89" t="s">
        <v>209</v>
      </c>
      <c r="B35" s="90" t="s">
        <v>210</v>
      </c>
    </row>
  </sheetData>
  <sheetProtection/>
  <mergeCells count="4">
    <mergeCell ref="A1:B1"/>
    <mergeCell ref="A3:B3"/>
    <mergeCell ref="A23:B23"/>
    <mergeCell ref="A30:B30"/>
  </mergeCells>
  <dataValidations count="1">
    <dataValidation allowBlank="1" sqref="A17:A19"/>
  </dataValidations>
  <printOptions/>
  <pageMargins left="0.7" right="0.7" top="0.75" bottom="0.75" header="0.3" footer="0.3"/>
  <pageSetup fitToHeight="0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T47"/>
  <sheetViews>
    <sheetView zoomScalePageLayoutView="0" workbookViewId="0" topLeftCell="A1">
      <selection activeCell="Q9" sqref="Q9"/>
    </sheetView>
  </sheetViews>
  <sheetFormatPr defaultColWidth="11.421875" defaultRowHeight="12.75"/>
  <cols>
    <col min="1" max="1" width="28.00390625" style="3" customWidth="1"/>
    <col min="2" max="2" width="43.57421875" style="3" customWidth="1"/>
    <col min="3" max="3" width="129.8515625" style="3" customWidth="1"/>
    <col min="4" max="5" width="11.421875" style="3" customWidth="1"/>
    <col min="6" max="6" width="54.8515625" style="3" customWidth="1"/>
    <col min="7" max="14" width="11.421875" style="3" customWidth="1"/>
    <col min="15" max="15" width="35.8515625" style="3" customWidth="1"/>
    <col min="16" max="16" width="20.140625" style="3" customWidth="1"/>
    <col min="17" max="17" width="36.421875" style="3" customWidth="1"/>
    <col min="18" max="18" width="28.7109375" style="3" customWidth="1"/>
    <col min="19" max="19" width="27.00390625" style="3" customWidth="1"/>
    <col min="20" max="16384" width="11.421875" style="3" customWidth="1"/>
  </cols>
  <sheetData>
    <row r="2" spans="1:20" ht="15">
      <c r="A2" s="1" t="s">
        <v>3</v>
      </c>
      <c r="B2" s="1" t="s">
        <v>30</v>
      </c>
      <c r="C2" s="2" t="s">
        <v>31</v>
      </c>
      <c r="E2" s="3" t="s">
        <v>32</v>
      </c>
      <c r="F2" s="3" t="s">
        <v>33</v>
      </c>
      <c r="M2" s="3" t="s">
        <v>34</v>
      </c>
      <c r="O2" s="4" t="s">
        <v>30</v>
      </c>
      <c r="P2" s="5" t="s">
        <v>35</v>
      </c>
      <c r="Q2" s="5" t="s">
        <v>36</v>
      </c>
      <c r="R2" s="6" t="s">
        <v>37</v>
      </c>
      <c r="S2" s="7"/>
      <c r="T2" s="7"/>
    </row>
    <row r="3" spans="1:20" ht="15">
      <c r="A3" s="238" t="s">
        <v>38</v>
      </c>
      <c r="B3" s="8" t="s">
        <v>39</v>
      </c>
      <c r="C3" s="9" t="s">
        <v>40</v>
      </c>
      <c r="E3" s="10">
        <v>1036</v>
      </c>
      <c r="F3" s="11" t="s">
        <v>41</v>
      </c>
      <c r="M3" s="3" t="s">
        <v>42</v>
      </c>
      <c r="O3" s="12" t="s">
        <v>43</v>
      </c>
      <c r="P3" s="13" t="s">
        <v>44</v>
      </c>
      <c r="Q3" s="3" t="s">
        <v>45</v>
      </c>
      <c r="R3" s="12" t="s">
        <v>43</v>
      </c>
      <c r="S3" s="7"/>
      <c r="T3" s="7"/>
    </row>
    <row r="4" spans="1:20" ht="15">
      <c r="A4" s="238"/>
      <c r="B4" s="8" t="s">
        <v>39</v>
      </c>
      <c r="C4" s="9" t="s">
        <v>127</v>
      </c>
      <c r="E4" s="10">
        <v>1036</v>
      </c>
      <c r="F4" s="11" t="s">
        <v>47</v>
      </c>
      <c r="O4" s="14" t="s">
        <v>39</v>
      </c>
      <c r="P4" s="13" t="s">
        <v>48</v>
      </c>
      <c r="Q4" s="3" t="s">
        <v>49</v>
      </c>
      <c r="R4" s="15" t="s">
        <v>7</v>
      </c>
      <c r="S4" s="7"/>
      <c r="T4" s="7"/>
    </row>
    <row r="5" spans="1:20" ht="15">
      <c r="A5" s="238"/>
      <c r="B5" s="8" t="s">
        <v>39</v>
      </c>
      <c r="C5" s="9" t="s">
        <v>128</v>
      </c>
      <c r="E5" s="10">
        <v>1036</v>
      </c>
      <c r="F5" s="11" t="s">
        <v>50</v>
      </c>
      <c r="M5" s="3" t="s">
        <v>51</v>
      </c>
      <c r="O5" s="14" t="s">
        <v>52</v>
      </c>
      <c r="P5" s="13" t="s">
        <v>53</v>
      </c>
      <c r="Q5" s="3" t="s">
        <v>54</v>
      </c>
      <c r="R5" s="15" t="s">
        <v>55</v>
      </c>
      <c r="S5" s="7"/>
      <c r="T5" s="7"/>
    </row>
    <row r="6" spans="1:20" ht="15" customHeight="1">
      <c r="A6" s="238"/>
      <c r="B6" s="8" t="s">
        <v>39</v>
      </c>
      <c r="C6" s="9" t="s">
        <v>56</v>
      </c>
      <c r="E6" s="10">
        <v>1036</v>
      </c>
      <c r="F6" s="11" t="s">
        <v>11</v>
      </c>
      <c r="M6" s="3" t="s">
        <v>57</v>
      </c>
      <c r="O6" s="14" t="s">
        <v>8</v>
      </c>
      <c r="P6" s="13" t="s">
        <v>58</v>
      </c>
      <c r="Q6" s="3" t="s">
        <v>59</v>
      </c>
      <c r="R6" s="15" t="s">
        <v>60</v>
      </c>
      <c r="S6" s="7"/>
      <c r="T6" s="7"/>
    </row>
    <row r="7" spans="1:20" ht="15" customHeight="1">
      <c r="A7" s="238"/>
      <c r="B7" s="16" t="s">
        <v>52</v>
      </c>
      <c r="C7" s="17" t="s">
        <v>61</v>
      </c>
      <c r="E7" s="10">
        <v>1036</v>
      </c>
      <c r="F7" s="11" t="s">
        <v>62</v>
      </c>
      <c r="O7" s="14" t="s">
        <v>63</v>
      </c>
      <c r="P7" s="13" t="s">
        <v>64</v>
      </c>
      <c r="Q7" s="3" t="s">
        <v>65</v>
      </c>
      <c r="R7" s="18"/>
      <c r="S7" s="7"/>
      <c r="T7" s="7"/>
    </row>
    <row r="8" spans="1:20" ht="15" customHeight="1">
      <c r="A8" s="238"/>
      <c r="B8" s="16"/>
      <c r="C8" s="17" t="s">
        <v>66</v>
      </c>
      <c r="E8" s="19">
        <v>988</v>
      </c>
      <c r="F8" s="20" t="s">
        <v>67</v>
      </c>
      <c r="O8" s="14" t="s">
        <v>68</v>
      </c>
      <c r="P8" s="13" t="s">
        <v>130</v>
      </c>
      <c r="Q8" s="3" t="s">
        <v>131</v>
      </c>
      <c r="R8" s="18"/>
      <c r="S8" s="7"/>
      <c r="T8" s="7"/>
    </row>
    <row r="9" spans="1:20" ht="15" customHeight="1">
      <c r="A9" s="238" t="s">
        <v>69</v>
      </c>
      <c r="B9" s="8" t="s">
        <v>8</v>
      </c>
      <c r="C9" s="9" t="s">
        <v>10</v>
      </c>
      <c r="E9" s="19">
        <v>988</v>
      </c>
      <c r="F9" s="20" t="s">
        <v>70</v>
      </c>
      <c r="O9" s="14" t="s">
        <v>71</v>
      </c>
      <c r="P9" s="13" t="s">
        <v>72</v>
      </c>
      <c r="Q9" s="3" t="s">
        <v>73</v>
      </c>
      <c r="R9" s="18"/>
      <c r="S9" s="7"/>
      <c r="T9" s="7"/>
    </row>
    <row r="10" spans="1:20" ht="15.75" customHeight="1">
      <c r="A10" s="238"/>
      <c r="B10" s="8" t="s">
        <v>8</v>
      </c>
      <c r="C10" s="9" t="s">
        <v>74</v>
      </c>
      <c r="E10" s="19">
        <v>988</v>
      </c>
      <c r="F10" s="20" t="s">
        <v>75</v>
      </c>
      <c r="O10" s="14" t="s">
        <v>76</v>
      </c>
      <c r="P10" s="13" t="s">
        <v>12</v>
      </c>
      <c r="Q10" s="3" t="s">
        <v>77</v>
      </c>
      <c r="R10" s="18"/>
      <c r="S10" s="7"/>
      <c r="T10" s="7"/>
    </row>
    <row r="11" spans="1:20" ht="15">
      <c r="A11" s="238"/>
      <c r="B11" s="8" t="s">
        <v>8</v>
      </c>
      <c r="C11" s="9" t="s">
        <v>78</v>
      </c>
      <c r="E11" s="21">
        <v>1038</v>
      </c>
      <c r="F11" s="22" t="s">
        <v>79</v>
      </c>
      <c r="O11" s="14" t="s">
        <v>80</v>
      </c>
      <c r="P11" s="13" t="s">
        <v>81</v>
      </c>
      <c r="Q11" s="3" t="s">
        <v>82</v>
      </c>
      <c r="R11" s="18"/>
      <c r="S11" s="7"/>
      <c r="T11" s="7"/>
    </row>
    <row r="12" spans="1:20" ht="15">
      <c r="A12" s="238"/>
      <c r="B12" s="16" t="s">
        <v>63</v>
      </c>
      <c r="C12" s="17" t="s">
        <v>83</v>
      </c>
      <c r="O12" s="23" t="s">
        <v>84</v>
      </c>
      <c r="P12" s="13" t="s">
        <v>85</v>
      </c>
      <c r="Q12" s="3" t="s">
        <v>86</v>
      </c>
      <c r="R12" s="18"/>
      <c r="S12" s="7"/>
      <c r="T12" s="7"/>
    </row>
    <row r="13" spans="1:20" ht="30">
      <c r="A13" s="238"/>
      <c r="B13" s="16" t="s">
        <v>63</v>
      </c>
      <c r="C13" s="17" t="s">
        <v>87</v>
      </c>
      <c r="O13" s="23" t="s">
        <v>88</v>
      </c>
      <c r="P13" s="13"/>
      <c r="Q13" s="3" t="s">
        <v>89</v>
      </c>
      <c r="R13" s="18"/>
      <c r="S13" s="7"/>
      <c r="T13" s="7"/>
    </row>
    <row r="14" spans="1:20" ht="15">
      <c r="A14" s="238"/>
      <c r="B14" s="16" t="s">
        <v>63</v>
      </c>
      <c r="C14" s="17" t="s">
        <v>90</v>
      </c>
      <c r="O14" s="23" t="s">
        <v>91</v>
      </c>
      <c r="P14" s="13"/>
      <c r="Q14" s="24"/>
      <c r="R14" s="18"/>
      <c r="S14" s="7"/>
      <c r="T14" s="7"/>
    </row>
    <row r="15" spans="1:20" ht="15">
      <c r="A15" s="238"/>
      <c r="B15" s="16" t="s">
        <v>63</v>
      </c>
      <c r="C15" s="25" t="s">
        <v>122</v>
      </c>
      <c r="O15" s="23" t="s">
        <v>92</v>
      </c>
      <c r="P15" s="13"/>
      <c r="Q15" s="13"/>
      <c r="R15" s="26"/>
      <c r="S15" s="27"/>
      <c r="T15" s="27"/>
    </row>
    <row r="16" spans="1:20" ht="15">
      <c r="A16" s="238"/>
      <c r="B16" s="16" t="s">
        <v>63</v>
      </c>
      <c r="C16" s="17" t="s">
        <v>93</v>
      </c>
      <c r="O16" s="23" t="s">
        <v>94</v>
      </c>
      <c r="P16" s="13"/>
      <c r="Q16" s="13"/>
      <c r="R16" s="26"/>
      <c r="S16" s="27"/>
      <c r="T16" s="27"/>
    </row>
    <row r="17" spans="1:20" ht="15">
      <c r="A17" s="238"/>
      <c r="B17" s="16" t="s">
        <v>63</v>
      </c>
      <c r="C17" s="17" t="s">
        <v>95</v>
      </c>
      <c r="O17" s="23" t="s">
        <v>96</v>
      </c>
      <c r="P17" s="13"/>
      <c r="Q17" s="13"/>
      <c r="R17" s="26"/>
      <c r="S17" s="27"/>
      <c r="T17" s="27"/>
    </row>
    <row r="18" spans="1:3" ht="15">
      <c r="A18" s="238"/>
      <c r="B18" s="16" t="s">
        <v>63</v>
      </c>
      <c r="C18" s="17" t="s">
        <v>97</v>
      </c>
    </row>
    <row r="19" spans="1:3" ht="15">
      <c r="A19" s="238"/>
      <c r="B19" s="16" t="s">
        <v>63</v>
      </c>
      <c r="C19" s="17" t="s">
        <v>98</v>
      </c>
    </row>
    <row r="20" spans="1:3" ht="15">
      <c r="A20" s="238"/>
      <c r="B20" s="8" t="s">
        <v>68</v>
      </c>
      <c r="C20" s="9" t="s">
        <v>99</v>
      </c>
    </row>
    <row r="21" spans="1:3" ht="15">
      <c r="A21" s="238"/>
      <c r="B21" s="8" t="s">
        <v>68</v>
      </c>
      <c r="C21" s="9" t="s">
        <v>100</v>
      </c>
    </row>
    <row r="22" spans="1:3" ht="15">
      <c r="A22" s="238"/>
      <c r="B22" s="8" t="s">
        <v>68</v>
      </c>
      <c r="C22" s="9" t="s">
        <v>101</v>
      </c>
    </row>
    <row r="23" spans="1:3" ht="15">
      <c r="A23" s="238"/>
      <c r="B23" s="8"/>
      <c r="C23" s="9" t="s">
        <v>66</v>
      </c>
    </row>
    <row r="24" spans="1:3" ht="15">
      <c r="A24" s="238" t="s">
        <v>102</v>
      </c>
      <c r="B24" s="16" t="s">
        <v>71</v>
      </c>
      <c r="C24" s="28" t="s">
        <v>40</v>
      </c>
    </row>
    <row r="25" spans="1:3" ht="15">
      <c r="A25" s="238"/>
      <c r="B25" s="16" t="s">
        <v>71</v>
      </c>
      <c r="C25" s="29" t="s">
        <v>46</v>
      </c>
    </row>
    <row r="26" spans="1:3" ht="15">
      <c r="A26" s="238"/>
      <c r="B26" s="16" t="s">
        <v>71</v>
      </c>
      <c r="C26" s="29" t="s">
        <v>103</v>
      </c>
    </row>
    <row r="27" spans="1:3" ht="15">
      <c r="A27" s="238"/>
      <c r="B27" s="16" t="s">
        <v>71</v>
      </c>
      <c r="C27" s="29" t="s">
        <v>104</v>
      </c>
    </row>
    <row r="28" spans="1:3" ht="15">
      <c r="A28" s="238"/>
      <c r="B28" s="16" t="s">
        <v>71</v>
      </c>
      <c r="C28" s="29" t="s">
        <v>105</v>
      </c>
    </row>
    <row r="29" spans="1:3" ht="15">
      <c r="A29" s="238"/>
      <c r="B29" s="8" t="s">
        <v>76</v>
      </c>
      <c r="C29" s="9" t="s">
        <v>106</v>
      </c>
    </row>
    <row r="30" spans="1:3" ht="15">
      <c r="A30" s="238"/>
      <c r="B30" s="8" t="s">
        <v>76</v>
      </c>
      <c r="C30" s="9" t="s">
        <v>107</v>
      </c>
    </row>
    <row r="31" spans="1:3" ht="15">
      <c r="A31" s="238"/>
      <c r="B31" s="8" t="s">
        <v>76</v>
      </c>
      <c r="C31" s="9" t="s">
        <v>108</v>
      </c>
    </row>
    <row r="32" spans="1:3" ht="15">
      <c r="A32" s="238"/>
      <c r="B32" s="16" t="s">
        <v>80</v>
      </c>
      <c r="C32" s="29" t="s">
        <v>109</v>
      </c>
    </row>
    <row r="33" spans="1:3" ht="15">
      <c r="A33" s="238"/>
      <c r="B33" s="16" t="s">
        <v>80</v>
      </c>
      <c r="C33" s="29" t="s">
        <v>110</v>
      </c>
    </row>
    <row r="34" spans="1:3" ht="15">
      <c r="A34" s="238"/>
      <c r="B34" s="16" t="s">
        <v>80</v>
      </c>
      <c r="C34" s="28" t="s">
        <v>111</v>
      </c>
    </row>
    <row r="35" spans="1:3" ht="15">
      <c r="A35" s="238"/>
      <c r="B35" s="16" t="s">
        <v>80</v>
      </c>
      <c r="C35" s="29" t="s">
        <v>112</v>
      </c>
    </row>
    <row r="36" spans="1:3" ht="15">
      <c r="A36" s="238"/>
      <c r="B36" s="30" t="s">
        <v>84</v>
      </c>
      <c r="C36" s="9" t="s">
        <v>113</v>
      </c>
    </row>
    <row r="37" spans="1:3" ht="15">
      <c r="A37" s="238"/>
      <c r="B37" s="30" t="s">
        <v>84</v>
      </c>
      <c r="C37" s="9" t="s">
        <v>114</v>
      </c>
    </row>
    <row r="38" spans="1:3" ht="15">
      <c r="A38" s="238"/>
      <c r="B38" s="31" t="s">
        <v>88</v>
      </c>
      <c r="C38" s="29" t="s">
        <v>115</v>
      </c>
    </row>
    <row r="39" spans="1:3" ht="15">
      <c r="A39" s="238"/>
      <c r="B39" s="31" t="s">
        <v>88</v>
      </c>
      <c r="C39" s="29" t="s">
        <v>116</v>
      </c>
    </row>
    <row r="40" spans="1:3" ht="15">
      <c r="A40" s="238"/>
      <c r="B40" s="32" t="s">
        <v>91</v>
      </c>
      <c r="C40" s="33" t="s">
        <v>117</v>
      </c>
    </row>
    <row r="41" spans="1:3" ht="15">
      <c r="A41" s="238"/>
      <c r="B41" s="31" t="s">
        <v>92</v>
      </c>
      <c r="C41" s="17" t="s">
        <v>118</v>
      </c>
    </row>
    <row r="42" spans="1:3" ht="15">
      <c r="A42" s="238"/>
      <c r="B42" s="31"/>
      <c r="C42" s="17" t="s">
        <v>66</v>
      </c>
    </row>
    <row r="43" spans="1:3" ht="15">
      <c r="A43" s="238" t="s">
        <v>119</v>
      </c>
      <c r="B43" s="32" t="s">
        <v>94</v>
      </c>
      <c r="C43" s="34" t="s">
        <v>40</v>
      </c>
    </row>
    <row r="44" spans="1:3" ht="15">
      <c r="A44" s="239"/>
      <c r="B44" s="32" t="s">
        <v>94</v>
      </c>
      <c r="C44" s="34" t="s">
        <v>46</v>
      </c>
    </row>
    <row r="45" spans="1:3" ht="30">
      <c r="A45" s="239"/>
      <c r="B45" s="32" t="s">
        <v>94</v>
      </c>
      <c r="C45" s="34" t="s">
        <v>120</v>
      </c>
    </row>
    <row r="46" spans="1:3" ht="15">
      <c r="A46" s="239"/>
      <c r="B46" s="35" t="s">
        <v>96</v>
      </c>
      <c r="C46" s="36" t="s">
        <v>121</v>
      </c>
    </row>
    <row r="47" spans="1:3" ht="15">
      <c r="A47" s="239"/>
      <c r="B47" s="35"/>
      <c r="C47" s="36" t="s">
        <v>66</v>
      </c>
    </row>
  </sheetData>
  <sheetProtection/>
  <mergeCells count="4">
    <mergeCell ref="A3:A8"/>
    <mergeCell ref="A9:A23"/>
    <mergeCell ref="A24:A42"/>
    <mergeCell ref="A43:A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TABLERO DE MANDO DE INDICADORES</dc:title>
  <dc:subject>ADMINISTRACIÓN DEL RIESGO</dc:subject>
  <dc:creator>OFICINA ASESORA DE PLANEACION</dc:creator>
  <cp:keywords>GPLA-2.0-9-01</cp:keywords>
  <dc:description>Versión: 01</dc:description>
  <cp:lastModifiedBy>Judith Borda</cp:lastModifiedBy>
  <cp:lastPrinted>2018-01-04T14:19:46Z</cp:lastPrinted>
  <dcterms:created xsi:type="dcterms:W3CDTF">2007-07-05T21:37:41Z</dcterms:created>
  <dcterms:modified xsi:type="dcterms:W3CDTF">2020-01-13T12:18:28Z</dcterms:modified>
  <cp:category>9-01</cp:category>
  <cp:version/>
  <cp:contentType/>
  <cp:contentStatus/>
</cp:coreProperties>
</file>